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240" yWindow="315" windowWidth="14955" windowHeight="8955" tabRatio="886" activeTab="3"/>
  </bookViews>
  <sheets>
    <sheet name="Physical" sheetId="30" r:id="rId1"/>
    <sheet name="Livelihoods" sheetId="31" state="hidden" r:id="rId2"/>
    <sheet name="Finance-NRLM" sheetId="35" r:id="rId3"/>
    <sheet name="Finance- DDU-GKY" sheetId="36" r:id="rId4"/>
  </sheets>
  <externalReferences>
    <externalReference r:id="rId5"/>
    <externalReference r:id="rId6"/>
  </externalReferences>
  <definedNames>
    <definedName name="_xlnm._FilterDatabase" localSheetId="1" hidden="1">Livelihoods!$A$3:$T$162</definedName>
    <definedName name="_xlnm.Print_Area" localSheetId="3">'Finance- DDU-GKY'!$A$1:$C$7</definedName>
    <definedName name="_xlnm.Print_Area" localSheetId="2">'Finance-NRLM'!#REF!</definedName>
    <definedName name="_xlnm.Print_Area" localSheetId="0">Physical!$A$2:$I$40</definedName>
    <definedName name="_xlnm.Print_Titles" localSheetId="0">Physical!$A:$B</definedName>
    <definedName name="Slicer_NAME_OF_THE_DISTRICTS">#N/A</definedName>
  </definedNames>
  <calcPr calcId="145621"/>
</workbook>
</file>

<file path=xl/calcChain.xml><?xml version="1.0" encoding="utf-8"?>
<calcChain xmlns="http://schemas.openxmlformats.org/spreadsheetml/2006/main">
  <c r="E39" i="30" l="1"/>
  <c r="D41" i="30"/>
  <c r="E41" i="30"/>
  <c r="F41" i="30"/>
  <c r="G41" i="30"/>
  <c r="H41" i="30"/>
  <c r="C41" i="30"/>
  <c r="F11" i="35" l="1"/>
  <c r="H11" i="35" s="1"/>
  <c r="F10" i="35"/>
  <c r="H10" i="35" s="1"/>
  <c r="F9" i="35"/>
  <c r="H9" i="35" s="1"/>
  <c r="F8" i="35"/>
  <c r="H8" i="35" s="1"/>
  <c r="B8" i="35"/>
  <c r="F7" i="35"/>
  <c r="H7" i="35" s="1"/>
  <c r="E6" i="35"/>
  <c r="E12" i="35" s="1"/>
  <c r="D6" i="35"/>
  <c r="D12" i="35" s="1"/>
  <c r="C6" i="35"/>
  <c r="C12" i="35" s="1"/>
  <c r="F5" i="35"/>
  <c r="H5" i="35" s="1"/>
  <c r="G4" i="35"/>
  <c r="G6" i="35" s="1"/>
  <c r="G12" i="35" s="1"/>
  <c r="F4" i="35"/>
  <c r="F6" i="35" s="1"/>
  <c r="B4" i="35"/>
  <c r="B6" i="35" s="1"/>
  <c r="B12" i="35" s="1"/>
  <c r="F12" i="35" l="1"/>
  <c r="H12" i="35" s="1"/>
  <c r="H6" i="35"/>
  <c r="H4" i="35"/>
  <c r="T162" i="31" l="1"/>
  <c r="S162" i="31"/>
  <c r="R162" i="31"/>
  <c r="Q162" i="31"/>
  <c r="P162" i="31"/>
  <c r="O162" i="31"/>
  <c r="N162" i="31"/>
  <c r="M162" i="31"/>
  <c r="L162" i="31"/>
  <c r="K162" i="31"/>
  <c r="J162" i="31"/>
  <c r="I162" i="31"/>
  <c r="H162" i="31"/>
  <c r="G162" i="31"/>
  <c r="F162" i="31"/>
  <c r="E162" i="31"/>
  <c r="D162" i="31"/>
  <c r="T161" i="31"/>
  <c r="S161" i="31"/>
  <c r="R161" i="31"/>
  <c r="Q161" i="31"/>
  <c r="P161" i="31"/>
  <c r="O161" i="31"/>
  <c r="N161" i="31"/>
  <c r="M161" i="31"/>
  <c r="L161" i="31"/>
  <c r="K161" i="31"/>
  <c r="J161" i="31"/>
  <c r="I161" i="31"/>
  <c r="H161" i="31"/>
  <c r="G161" i="31"/>
  <c r="F161" i="31"/>
  <c r="E161" i="31"/>
  <c r="D161" i="31"/>
  <c r="T160" i="31"/>
  <c r="S160" i="31"/>
  <c r="R160" i="31"/>
  <c r="Q160" i="31"/>
  <c r="P160" i="31"/>
  <c r="O160" i="31"/>
  <c r="N160" i="31"/>
  <c r="M160" i="31"/>
  <c r="L160" i="31"/>
  <c r="K160" i="31"/>
  <c r="J160" i="31"/>
  <c r="I160" i="31"/>
  <c r="H160" i="31"/>
  <c r="G160" i="31"/>
  <c r="F160" i="31"/>
  <c r="E160" i="31"/>
  <c r="D160" i="31"/>
  <c r="T159" i="31"/>
  <c r="S159" i="31"/>
  <c r="R159" i="31"/>
  <c r="Q159" i="31"/>
  <c r="P159" i="31"/>
  <c r="O159" i="31"/>
  <c r="N159" i="31"/>
  <c r="M159" i="31"/>
  <c r="L159" i="31"/>
  <c r="K159" i="31"/>
  <c r="J159" i="31"/>
  <c r="I159" i="31"/>
  <c r="H159" i="31"/>
  <c r="G159" i="31"/>
  <c r="F159" i="31"/>
  <c r="E159" i="31"/>
  <c r="D159" i="31"/>
  <c r="T158" i="31"/>
  <c r="S158" i="31"/>
  <c r="R158" i="31"/>
  <c r="Q158" i="31"/>
  <c r="P158" i="31"/>
  <c r="O158" i="31"/>
  <c r="N158" i="31"/>
  <c r="M158" i="31"/>
  <c r="L158" i="31"/>
  <c r="K158" i="31"/>
  <c r="J158" i="31"/>
  <c r="I158" i="31"/>
  <c r="H158" i="31"/>
  <c r="G158" i="31"/>
  <c r="F158" i="31"/>
  <c r="E158" i="31"/>
  <c r="D158" i="31"/>
  <c r="T157" i="31"/>
  <c r="S157" i="31"/>
  <c r="R157" i="31"/>
  <c r="Q157" i="31"/>
  <c r="P157" i="31"/>
  <c r="O157" i="31"/>
  <c r="N157" i="31"/>
  <c r="M157" i="31"/>
  <c r="L157" i="31"/>
  <c r="K157" i="31"/>
  <c r="J157" i="31"/>
  <c r="I157" i="31"/>
  <c r="H157" i="31"/>
  <c r="G157" i="31"/>
  <c r="F157" i="31"/>
  <c r="E157" i="31"/>
  <c r="D157" i="31"/>
  <c r="T156" i="31"/>
  <c r="S156" i="31"/>
  <c r="R156" i="31"/>
  <c r="Q156" i="31"/>
  <c r="P156" i="31"/>
  <c r="O156" i="31"/>
  <c r="N156" i="31"/>
  <c r="M156" i="31"/>
  <c r="L156" i="31"/>
  <c r="K156" i="31"/>
  <c r="J156" i="31"/>
  <c r="I156" i="31"/>
  <c r="H156" i="31"/>
  <c r="G156" i="31"/>
  <c r="F156" i="31"/>
  <c r="E156" i="31"/>
  <c r="D156" i="31"/>
  <c r="T155" i="31"/>
  <c r="S155" i="31"/>
  <c r="R155" i="31"/>
  <c r="Q155" i="31"/>
  <c r="P155" i="31"/>
  <c r="O155" i="31"/>
  <c r="N155" i="31"/>
  <c r="M155" i="31"/>
  <c r="L155" i="31"/>
  <c r="K155" i="31"/>
  <c r="J155" i="31"/>
  <c r="I155" i="31"/>
  <c r="H155" i="31"/>
  <c r="G155" i="31"/>
  <c r="F155" i="31"/>
  <c r="E155" i="31"/>
  <c r="D155" i="31"/>
  <c r="T154" i="31"/>
  <c r="S154" i="31"/>
  <c r="R154" i="31"/>
  <c r="Q154" i="31"/>
  <c r="P154" i="31"/>
  <c r="O154" i="31"/>
  <c r="N154" i="31"/>
  <c r="M154" i="31"/>
  <c r="L154" i="31"/>
  <c r="K154" i="31"/>
  <c r="J154" i="31"/>
  <c r="I154" i="31"/>
  <c r="H154" i="31"/>
  <c r="G154" i="31"/>
  <c r="F154" i="31"/>
  <c r="E154" i="31"/>
  <c r="D154" i="31"/>
  <c r="T153" i="31"/>
  <c r="S153" i="31"/>
  <c r="R153" i="31"/>
  <c r="Q153" i="31"/>
  <c r="P153" i="31"/>
  <c r="O153" i="31"/>
  <c r="N153" i="31"/>
  <c r="M153" i="31"/>
  <c r="L153" i="31"/>
  <c r="K153" i="31"/>
  <c r="J153" i="31"/>
  <c r="I153" i="31"/>
  <c r="H153" i="31"/>
  <c r="G153" i="31"/>
  <c r="F153" i="31"/>
  <c r="E153" i="31"/>
  <c r="D153" i="31"/>
  <c r="T152" i="31"/>
  <c r="S152" i="31"/>
  <c r="R152" i="31"/>
  <c r="Q152" i="31"/>
  <c r="P152" i="31"/>
  <c r="O152" i="31"/>
  <c r="N152" i="31"/>
  <c r="M152" i="31"/>
  <c r="L152" i="31"/>
  <c r="K152" i="31"/>
  <c r="J152" i="31"/>
  <c r="I152" i="31"/>
  <c r="H152" i="31"/>
  <c r="G152" i="31"/>
  <c r="F152" i="31"/>
  <c r="E152" i="31"/>
  <c r="D152" i="31"/>
  <c r="T151" i="31"/>
  <c r="S151" i="31"/>
  <c r="R151" i="31"/>
  <c r="Q151" i="31"/>
  <c r="P151" i="31"/>
  <c r="O151" i="31"/>
  <c r="N151" i="31"/>
  <c r="M151" i="31"/>
  <c r="L151" i="31"/>
  <c r="K151" i="31"/>
  <c r="J151" i="31"/>
  <c r="I151" i="31"/>
  <c r="H151" i="31"/>
  <c r="G151" i="31"/>
  <c r="F151" i="31"/>
  <c r="E151" i="31"/>
  <c r="D151" i="31"/>
  <c r="T150" i="31"/>
  <c r="S150" i="31"/>
  <c r="R150" i="31"/>
  <c r="Q150" i="31"/>
  <c r="P150" i="31"/>
  <c r="O150" i="31"/>
  <c r="N150" i="31"/>
  <c r="M150" i="31"/>
  <c r="L150" i="31"/>
  <c r="K150" i="31"/>
  <c r="J150" i="31"/>
  <c r="I150" i="31"/>
  <c r="H150" i="31"/>
  <c r="G150" i="31"/>
  <c r="F150" i="31"/>
  <c r="E150" i="31"/>
  <c r="D150" i="31"/>
  <c r="T149" i="31"/>
  <c r="S149" i="31"/>
  <c r="R149" i="31"/>
  <c r="Q149" i="31"/>
  <c r="P149" i="31"/>
  <c r="O149" i="31"/>
  <c r="N149" i="31"/>
  <c r="M149" i="31"/>
  <c r="L149" i="31"/>
  <c r="K149" i="31"/>
  <c r="J149" i="31"/>
  <c r="I149" i="31"/>
  <c r="H149" i="31"/>
  <c r="G149" i="31"/>
  <c r="F149" i="31"/>
  <c r="E149" i="31"/>
  <c r="D149" i="31"/>
  <c r="T148" i="31"/>
  <c r="S148" i="31"/>
  <c r="R148" i="31"/>
  <c r="Q148" i="31"/>
  <c r="P148" i="31"/>
  <c r="O148" i="31"/>
  <c r="N148" i="31"/>
  <c r="M148" i="31"/>
  <c r="L148" i="31"/>
  <c r="K148" i="31"/>
  <c r="J148" i="31"/>
  <c r="I148" i="31"/>
  <c r="H148" i="31"/>
  <c r="G148" i="31"/>
  <c r="F148" i="31"/>
  <c r="E148" i="31"/>
  <c r="D148" i="31"/>
  <c r="T147" i="31"/>
  <c r="S147" i="31"/>
  <c r="R147" i="31"/>
  <c r="Q147" i="31"/>
  <c r="P147" i="31"/>
  <c r="O147" i="31"/>
  <c r="N147" i="31"/>
  <c r="M147" i="31"/>
  <c r="L147" i="31"/>
  <c r="K147" i="31"/>
  <c r="J147" i="31"/>
  <c r="I147" i="31"/>
  <c r="H147" i="31"/>
  <c r="G147" i="31"/>
  <c r="F147" i="31"/>
  <c r="E147" i="31"/>
  <c r="D147" i="31"/>
  <c r="T146" i="31"/>
  <c r="S146" i="31"/>
  <c r="R146" i="31"/>
  <c r="Q146" i="31"/>
  <c r="P146" i="31"/>
  <c r="O146" i="31"/>
  <c r="N146" i="31"/>
  <c r="M146" i="31"/>
  <c r="L146" i="31"/>
  <c r="K146" i="31"/>
  <c r="J146" i="31"/>
  <c r="I146" i="31"/>
  <c r="H146" i="31"/>
  <c r="G146" i="31"/>
  <c r="F146" i="31"/>
  <c r="E146" i="31"/>
  <c r="D146" i="31"/>
  <c r="T145" i="31"/>
  <c r="S145" i="31"/>
  <c r="R145" i="31"/>
  <c r="Q145" i="31"/>
  <c r="P145" i="31"/>
  <c r="O145" i="31"/>
  <c r="N145" i="31"/>
  <c r="M145" i="31"/>
  <c r="L145" i="31"/>
  <c r="K145" i="31"/>
  <c r="J145" i="31"/>
  <c r="I145" i="31"/>
  <c r="H145" i="31"/>
  <c r="G145" i="31"/>
  <c r="F145" i="31"/>
  <c r="E145" i="31"/>
  <c r="D145" i="31"/>
  <c r="T144" i="31"/>
  <c r="S144" i="31"/>
  <c r="R144" i="31"/>
  <c r="Q144" i="31"/>
  <c r="P144" i="31"/>
  <c r="O144" i="31"/>
  <c r="N144" i="31"/>
  <c r="M144" i="31"/>
  <c r="L144" i="31"/>
  <c r="K144" i="31"/>
  <c r="J144" i="31"/>
  <c r="I144" i="31"/>
  <c r="H144" i="31"/>
  <c r="G144" i="31"/>
  <c r="F144" i="31"/>
  <c r="E144" i="31"/>
  <c r="D144" i="31"/>
  <c r="T143" i="31"/>
  <c r="S143" i="31"/>
  <c r="R143" i="31"/>
  <c r="Q143" i="31"/>
  <c r="P143" i="31"/>
  <c r="O143" i="31"/>
  <c r="N143" i="31"/>
  <c r="M143" i="31"/>
  <c r="L143" i="31"/>
  <c r="K143" i="31"/>
  <c r="J143" i="31"/>
  <c r="I143" i="31"/>
  <c r="H143" i="31"/>
  <c r="G143" i="31"/>
  <c r="F143" i="31"/>
  <c r="E143" i="31"/>
  <c r="D143" i="31"/>
  <c r="T142" i="31"/>
  <c r="S142" i="31"/>
  <c r="R142" i="31"/>
  <c r="Q142" i="31"/>
  <c r="P142" i="31"/>
  <c r="O142" i="31"/>
  <c r="N142" i="31"/>
  <c r="M142" i="31"/>
  <c r="L142" i="31"/>
  <c r="K142" i="31"/>
  <c r="J142" i="31"/>
  <c r="I142" i="31"/>
  <c r="H142" i="31"/>
  <c r="G142" i="31"/>
  <c r="F142" i="31"/>
  <c r="E142" i="31"/>
  <c r="D142" i="31"/>
  <c r="T141" i="31"/>
  <c r="S141" i="31"/>
  <c r="R141" i="31"/>
  <c r="Q141" i="31"/>
  <c r="P141" i="31"/>
  <c r="O141" i="31"/>
  <c r="N141" i="31"/>
  <c r="M141" i="31"/>
  <c r="L141" i="31"/>
  <c r="K141" i="31"/>
  <c r="J141" i="31"/>
  <c r="I141" i="31"/>
  <c r="H141" i="31"/>
  <c r="G141" i="31"/>
  <c r="F141" i="31"/>
  <c r="E141" i="31"/>
  <c r="D141" i="31"/>
  <c r="T140" i="31"/>
  <c r="S140" i="31"/>
  <c r="R140" i="31"/>
  <c r="Q140" i="31"/>
  <c r="P140" i="31"/>
  <c r="O140" i="31"/>
  <c r="N140" i="31"/>
  <c r="M140" i="31"/>
  <c r="L140" i="31"/>
  <c r="K140" i="31"/>
  <c r="J140" i="31"/>
  <c r="I140" i="31"/>
  <c r="H140" i="31"/>
  <c r="G140" i="31"/>
  <c r="F140" i="31"/>
  <c r="E140" i="31"/>
  <c r="D140" i="31"/>
  <c r="T139" i="31"/>
  <c r="S139" i="31"/>
  <c r="R139" i="31"/>
  <c r="Q139" i="31"/>
  <c r="P139" i="31"/>
  <c r="O139" i="31"/>
  <c r="N139" i="31"/>
  <c r="M139" i="31"/>
  <c r="L139" i="31"/>
  <c r="K139" i="31"/>
  <c r="J139" i="31"/>
  <c r="I139" i="31"/>
  <c r="H139" i="31"/>
  <c r="G139" i="31"/>
  <c r="F139" i="31"/>
  <c r="E139" i="31"/>
  <c r="D139" i="31"/>
  <c r="T138" i="31"/>
  <c r="S138" i="31"/>
  <c r="R138" i="31"/>
  <c r="Q138" i="31"/>
  <c r="P138" i="31"/>
  <c r="O138" i="31"/>
  <c r="N138" i="31"/>
  <c r="M138" i="31"/>
  <c r="L138" i="31"/>
  <c r="K138" i="31"/>
  <c r="J138" i="31"/>
  <c r="I138" i="31"/>
  <c r="H138" i="31"/>
  <c r="G138" i="31"/>
  <c r="F138" i="31"/>
  <c r="E138" i="31"/>
  <c r="D138" i="31"/>
  <c r="T137" i="31"/>
  <c r="S137" i="31"/>
  <c r="R137" i="31"/>
  <c r="Q137" i="31"/>
  <c r="P137" i="31"/>
  <c r="O137" i="31"/>
  <c r="N137" i="31"/>
  <c r="M137" i="31"/>
  <c r="L137" i="31"/>
  <c r="K137" i="31"/>
  <c r="J137" i="31"/>
  <c r="I137" i="31"/>
  <c r="H137" i="31"/>
  <c r="G137" i="31"/>
  <c r="F137" i="31"/>
  <c r="E137" i="31"/>
  <c r="D137" i="31"/>
  <c r="T136" i="31"/>
  <c r="S136" i="31"/>
  <c r="R136" i="31"/>
  <c r="Q136" i="31"/>
  <c r="P136" i="31"/>
  <c r="O136" i="31"/>
  <c r="N136" i="31"/>
  <c r="M136" i="31"/>
  <c r="L136" i="31"/>
  <c r="K136" i="31"/>
  <c r="J136" i="31"/>
  <c r="I136" i="31"/>
  <c r="H136" i="31"/>
  <c r="G136" i="31"/>
  <c r="F136" i="31"/>
  <c r="E136" i="31"/>
  <c r="D136" i="31"/>
  <c r="T135" i="31"/>
  <c r="S135" i="31"/>
  <c r="R135" i="31"/>
  <c r="Q135" i="31"/>
  <c r="P135" i="31"/>
  <c r="O135" i="31"/>
  <c r="N135" i="31"/>
  <c r="M135" i="31"/>
  <c r="L135" i="31"/>
  <c r="K135" i="31"/>
  <c r="J135" i="31"/>
  <c r="I135" i="31"/>
  <c r="H135" i="31"/>
  <c r="G135" i="31"/>
  <c r="F135" i="31"/>
  <c r="E135" i="31"/>
  <c r="D135" i="31"/>
  <c r="T134" i="31"/>
  <c r="S134" i="31"/>
  <c r="R134" i="31"/>
  <c r="Q134" i="31"/>
  <c r="P134" i="31"/>
  <c r="O134" i="31"/>
  <c r="N134" i="31"/>
  <c r="M134" i="31"/>
  <c r="L134" i="31"/>
  <c r="K134" i="31"/>
  <c r="J134" i="31"/>
  <c r="I134" i="31"/>
  <c r="H134" i="31"/>
  <c r="G134" i="31"/>
  <c r="F134" i="31"/>
  <c r="E134" i="31"/>
  <c r="D134" i="31"/>
  <c r="T133" i="31"/>
  <c r="S133" i="31"/>
  <c r="R133" i="31"/>
  <c r="Q133" i="31"/>
  <c r="P133" i="31"/>
  <c r="O133" i="31"/>
  <c r="N133" i="31"/>
  <c r="M133" i="31"/>
  <c r="L133" i="31"/>
  <c r="K133" i="31"/>
  <c r="J133" i="31"/>
  <c r="I133" i="31"/>
  <c r="H133" i="31"/>
  <c r="G133" i="31"/>
  <c r="F133" i="31"/>
  <c r="E133" i="31"/>
  <c r="D133" i="31"/>
  <c r="T132" i="31"/>
  <c r="S132" i="31"/>
  <c r="R132" i="31"/>
  <c r="Q132" i="31"/>
  <c r="P132" i="31"/>
  <c r="O132" i="31"/>
  <c r="N132" i="31"/>
  <c r="M132" i="31"/>
  <c r="L132" i="31"/>
  <c r="K132" i="31"/>
  <c r="J132" i="31"/>
  <c r="I132" i="31"/>
  <c r="H132" i="31"/>
  <c r="G132" i="31"/>
  <c r="F132" i="31"/>
  <c r="E132" i="31"/>
  <c r="D132" i="31"/>
  <c r="T131" i="31"/>
  <c r="S131" i="31"/>
  <c r="R131" i="31"/>
  <c r="Q131" i="31"/>
  <c r="P131" i="31"/>
  <c r="O131" i="31"/>
  <c r="N131" i="31"/>
  <c r="M131" i="31"/>
  <c r="L131" i="31"/>
  <c r="K131" i="31"/>
  <c r="J131" i="31"/>
  <c r="I131" i="31"/>
  <c r="H131" i="31"/>
  <c r="G131" i="31"/>
  <c r="F131" i="31"/>
  <c r="E131" i="31"/>
  <c r="D131" i="31"/>
  <c r="T130" i="31"/>
  <c r="S130" i="31"/>
  <c r="R130" i="31"/>
  <c r="Q130" i="31"/>
  <c r="P130" i="31"/>
  <c r="O130" i="31"/>
  <c r="N130" i="31"/>
  <c r="M130" i="31"/>
  <c r="L130" i="31"/>
  <c r="K130" i="31"/>
  <c r="J130" i="31"/>
  <c r="I130" i="31"/>
  <c r="H130" i="31"/>
  <c r="G130" i="31"/>
  <c r="F130" i="31"/>
  <c r="E130" i="31"/>
  <c r="D130" i="31"/>
  <c r="T129" i="31"/>
  <c r="S129" i="31"/>
  <c r="R129" i="31"/>
  <c r="Q129" i="31"/>
  <c r="P129" i="31"/>
  <c r="O129" i="31"/>
  <c r="N129" i="31"/>
  <c r="M129" i="31"/>
  <c r="L129" i="31"/>
  <c r="K129" i="31"/>
  <c r="J129" i="31"/>
  <c r="I129" i="31"/>
  <c r="H129" i="31"/>
  <c r="G129" i="31"/>
  <c r="F129" i="31"/>
  <c r="E129" i="31"/>
  <c r="D129" i="31"/>
  <c r="T128" i="31"/>
  <c r="S128" i="31"/>
  <c r="R128" i="31"/>
  <c r="Q128" i="31"/>
  <c r="P128" i="31"/>
  <c r="O128" i="31"/>
  <c r="N128" i="31"/>
  <c r="M128" i="31"/>
  <c r="L128" i="31"/>
  <c r="K128" i="31"/>
  <c r="J128" i="31"/>
  <c r="I128" i="31"/>
  <c r="H128" i="31"/>
  <c r="G128" i="31"/>
  <c r="F128" i="31"/>
  <c r="E128" i="31"/>
  <c r="D128" i="31"/>
  <c r="T127" i="31"/>
  <c r="S127" i="31"/>
  <c r="R127" i="31"/>
  <c r="Q127" i="31"/>
  <c r="P127" i="31"/>
  <c r="O127" i="31"/>
  <c r="N127" i="31"/>
  <c r="M127" i="31"/>
  <c r="L127" i="31"/>
  <c r="K127" i="31"/>
  <c r="J127" i="31"/>
  <c r="I127" i="31"/>
  <c r="H127" i="31"/>
  <c r="G127" i="31"/>
  <c r="F127" i="31"/>
  <c r="E127" i="31"/>
  <c r="D127" i="31"/>
  <c r="T126" i="31"/>
  <c r="S126" i="31"/>
  <c r="R126" i="31"/>
  <c r="Q126" i="31"/>
  <c r="P126" i="31"/>
  <c r="O126" i="31"/>
  <c r="N126" i="31"/>
  <c r="M126" i="31"/>
  <c r="L126" i="31"/>
  <c r="K126" i="31"/>
  <c r="J126" i="31"/>
  <c r="I126" i="31"/>
  <c r="H126" i="31"/>
  <c r="G126" i="31"/>
  <c r="F126" i="31"/>
  <c r="E126" i="31"/>
  <c r="D126" i="31"/>
  <c r="T125" i="31"/>
  <c r="S125" i="31"/>
  <c r="R125" i="31"/>
  <c r="Q125" i="31"/>
  <c r="P125" i="31"/>
  <c r="O125" i="31"/>
  <c r="N125" i="31"/>
  <c r="M125" i="31"/>
  <c r="L125" i="31"/>
  <c r="K125" i="31"/>
  <c r="J125" i="31"/>
  <c r="I125" i="31"/>
  <c r="H125" i="31"/>
  <c r="G125" i="31"/>
  <c r="F125" i="31"/>
  <c r="E125" i="31"/>
  <c r="D125" i="31"/>
  <c r="T124" i="31"/>
  <c r="S124" i="31"/>
  <c r="R124" i="31"/>
  <c r="Q124" i="31"/>
  <c r="P124" i="31"/>
  <c r="O124" i="31"/>
  <c r="N124" i="31"/>
  <c r="M124" i="31"/>
  <c r="L124" i="31"/>
  <c r="K124" i="31"/>
  <c r="J124" i="31"/>
  <c r="I124" i="31"/>
  <c r="H124" i="31"/>
  <c r="G124" i="31"/>
  <c r="F124" i="31"/>
  <c r="E124" i="31"/>
  <c r="D124" i="31"/>
  <c r="T123" i="31"/>
  <c r="S123" i="31"/>
  <c r="R123" i="31"/>
  <c r="Q123" i="31"/>
  <c r="P123" i="31"/>
  <c r="O123" i="31"/>
  <c r="N123" i="31"/>
  <c r="M123" i="31"/>
  <c r="L123" i="31"/>
  <c r="K123" i="31"/>
  <c r="J123" i="31"/>
  <c r="I123" i="31"/>
  <c r="H123" i="31"/>
  <c r="G123" i="31"/>
  <c r="F123" i="31"/>
  <c r="E123" i="31"/>
  <c r="D123" i="31"/>
  <c r="T122" i="31"/>
  <c r="S122" i="31"/>
  <c r="R122" i="31"/>
  <c r="Q122" i="31"/>
  <c r="P122" i="31"/>
  <c r="O122" i="31"/>
  <c r="N122" i="31"/>
  <c r="M122" i="31"/>
  <c r="L122" i="31"/>
  <c r="K122" i="31"/>
  <c r="J122" i="31"/>
  <c r="I122" i="31"/>
  <c r="H122" i="31"/>
  <c r="G122" i="31"/>
  <c r="F122" i="31"/>
  <c r="E122" i="31"/>
  <c r="D122" i="31"/>
  <c r="T121" i="31"/>
  <c r="S121" i="31"/>
  <c r="R121" i="31"/>
  <c r="Q121" i="31"/>
  <c r="P121" i="31"/>
  <c r="O121" i="31"/>
  <c r="N121" i="31"/>
  <c r="M121" i="31"/>
  <c r="L121" i="31"/>
  <c r="K121" i="31"/>
  <c r="J121" i="31"/>
  <c r="I121" i="31"/>
  <c r="H121" i="31"/>
  <c r="G121" i="31"/>
  <c r="F121" i="31"/>
  <c r="E121" i="31"/>
  <c r="D121" i="31"/>
  <c r="T120" i="31"/>
  <c r="S120" i="31"/>
  <c r="R120" i="31"/>
  <c r="Q120" i="31"/>
  <c r="P120" i="31"/>
  <c r="O120" i="31"/>
  <c r="N120" i="31"/>
  <c r="M120" i="31"/>
  <c r="L120" i="31"/>
  <c r="K120" i="31"/>
  <c r="J120" i="31"/>
  <c r="I120" i="31"/>
  <c r="H120" i="31"/>
  <c r="G120" i="31"/>
  <c r="F120" i="31"/>
  <c r="E120" i="31"/>
  <c r="D120" i="31"/>
  <c r="T119" i="31"/>
  <c r="S119" i="31"/>
  <c r="R119" i="31"/>
  <c r="Q119" i="31"/>
  <c r="P119" i="31"/>
  <c r="O119" i="31"/>
  <c r="N119" i="31"/>
  <c r="M119" i="31"/>
  <c r="L119" i="31"/>
  <c r="K119" i="31"/>
  <c r="J119" i="31"/>
  <c r="I119" i="31"/>
  <c r="H119" i="31"/>
  <c r="G119" i="31"/>
  <c r="F119" i="31"/>
  <c r="E119" i="31"/>
  <c r="D119" i="31"/>
  <c r="T118" i="31"/>
  <c r="S118" i="31"/>
  <c r="R118" i="31"/>
  <c r="Q118" i="31"/>
  <c r="P118" i="31"/>
  <c r="O118" i="31"/>
  <c r="N118" i="31"/>
  <c r="M118" i="31"/>
  <c r="L118" i="31"/>
  <c r="K118" i="31"/>
  <c r="J118" i="31"/>
  <c r="I118" i="31"/>
  <c r="H118" i="31"/>
  <c r="G118" i="31"/>
  <c r="F118" i="31"/>
  <c r="E118" i="31"/>
  <c r="D118" i="31"/>
  <c r="T117" i="31"/>
  <c r="S117" i="31"/>
  <c r="R117" i="31"/>
  <c r="Q117" i="31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T116" i="31"/>
  <c r="S116" i="31"/>
  <c r="R116" i="31"/>
  <c r="Q116" i="31"/>
  <c r="P116" i="31"/>
  <c r="O116" i="31"/>
  <c r="N116" i="31"/>
  <c r="M116" i="31"/>
  <c r="L116" i="31"/>
  <c r="K116" i="31"/>
  <c r="J116" i="31"/>
  <c r="I116" i="31"/>
  <c r="H116" i="31"/>
  <c r="G116" i="31"/>
  <c r="F116" i="31"/>
  <c r="E116" i="31"/>
  <c r="D116" i="31"/>
  <c r="T115" i="31"/>
  <c r="S115" i="31"/>
  <c r="R115" i="31"/>
  <c r="Q115" i="31"/>
  <c r="P115" i="31"/>
  <c r="O115" i="31"/>
  <c r="N115" i="31"/>
  <c r="M115" i="31"/>
  <c r="L115" i="31"/>
  <c r="K115" i="31"/>
  <c r="J115" i="31"/>
  <c r="I115" i="31"/>
  <c r="H115" i="31"/>
  <c r="G115" i="31"/>
  <c r="F115" i="31"/>
  <c r="E115" i="31"/>
  <c r="D115" i="31"/>
  <c r="T114" i="31"/>
  <c r="S114" i="31"/>
  <c r="R114" i="31"/>
  <c r="Q114" i="31"/>
  <c r="P114" i="31"/>
  <c r="O114" i="31"/>
  <c r="N114" i="31"/>
  <c r="M114" i="31"/>
  <c r="L114" i="31"/>
  <c r="K114" i="31"/>
  <c r="J114" i="31"/>
  <c r="I114" i="31"/>
  <c r="H114" i="31"/>
  <c r="G114" i="31"/>
  <c r="F114" i="31"/>
  <c r="E114" i="31"/>
  <c r="D114" i="31"/>
  <c r="T113" i="31"/>
  <c r="S113" i="31"/>
  <c r="R113" i="31"/>
  <c r="Q113" i="31"/>
  <c r="P113" i="31"/>
  <c r="O113" i="31"/>
  <c r="N113" i="31"/>
  <c r="M113" i="31"/>
  <c r="L113" i="31"/>
  <c r="K113" i="31"/>
  <c r="J113" i="31"/>
  <c r="I113" i="31"/>
  <c r="H113" i="31"/>
  <c r="G113" i="31"/>
  <c r="F113" i="31"/>
  <c r="E113" i="31"/>
  <c r="D113" i="31"/>
  <c r="T112" i="31"/>
  <c r="S112" i="31"/>
  <c r="R112" i="31"/>
  <c r="Q112" i="31"/>
  <c r="P112" i="31"/>
  <c r="O112" i="31"/>
  <c r="N112" i="31"/>
  <c r="M112" i="31"/>
  <c r="L112" i="31"/>
  <c r="K112" i="31"/>
  <c r="J112" i="31"/>
  <c r="I112" i="31"/>
  <c r="H112" i="31"/>
  <c r="G112" i="31"/>
  <c r="F112" i="31"/>
  <c r="E112" i="31"/>
  <c r="D112" i="31"/>
  <c r="T111" i="31"/>
  <c r="S111" i="31"/>
  <c r="R111" i="31"/>
  <c r="Q111" i="31"/>
  <c r="P111" i="31"/>
  <c r="O111" i="31"/>
  <c r="N111" i="31"/>
  <c r="M111" i="31"/>
  <c r="L111" i="31"/>
  <c r="K111" i="31"/>
  <c r="J111" i="31"/>
  <c r="I111" i="31"/>
  <c r="H111" i="31"/>
  <c r="G111" i="31"/>
  <c r="F111" i="31"/>
  <c r="E111" i="31"/>
  <c r="D111" i="31"/>
  <c r="T110" i="31"/>
  <c r="S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T109" i="31"/>
  <c r="S109" i="31"/>
  <c r="R109" i="31"/>
  <c r="Q109" i="31"/>
  <c r="P109" i="31"/>
  <c r="O109" i="31"/>
  <c r="N109" i="31"/>
  <c r="M109" i="31"/>
  <c r="L109" i="31"/>
  <c r="K109" i="31"/>
  <c r="J109" i="31"/>
  <c r="I109" i="31"/>
  <c r="H109" i="31"/>
  <c r="G109" i="31"/>
  <c r="F109" i="31"/>
  <c r="E109" i="31"/>
  <c r="D109" i="31"/>
  <c r="T108" i="31"/>
  <c r="S108" i="31"/>
  <c r="R108" i="31"/>
  <c r="Q108" i="31"/>
  <c r="P108" i="31"/>
  <c r="O108" i="31"/>
  <c r="N108" i="31"/>
  <c r="M108" i="31"/>
  <c r="L108" i="31"/>
  <c r="K108" i="31"/>
  <c r="J108" i="31"/>
  <c r="I108" i="31"/>
  <c r="H108" i="31"/>
  <c r="G108" i="31"/>
  <c r="F108" i="31"/>
  <c r="E108" i="31"/>
  <c r="D108" i="31"/>
  <c r="T107" i="31"/>
  <c r="S107" i="31"/>
  <c r="R107" i="31"/>
  <c r="Q107" i="31"/>
  <c r="P107" i="31"/>
  <c r="O107" i="31"/>
  <c r="N107" i="31"/>
  <c r="M107" i="31"/>
  <c r="L107" i="31"/>
  <c r="K107" i="31"/>
  <c r="J107" i="31"/>
  <c r="I107" i="31"/>
  <c r="H107" i="31"/>
  <c r="G107" i="31"/>
  <c r="F107" i="31"/>
  <c r="E107" i="31"/>
  <c r="D107" i="31"/>
  <c r="T106" i="31"/>
  <c r="S106" i="31"/>
  <c r="R106" i="31"/>
  <c r="Q106" i="31"/>
  <c r="P106" i="31"/>
  <c r="O106" i="31"/>
  <c r="N106" i="31"/>
  <c r="M106" i="31"/>
  <c r="L106" i="31"/>
  <c r="K106" i="31"/>
  <c r="J106" i="31"/>
  <c r="I106" i="31"/>
  <c r="H106" i="31"/>
  <c r="G106" i="31"/>
  <c r="F106" i="31"/>
  <c r="E106" i="31"/>
  <c r="D106" i="31"/>
  <c r="T105" i="31"/>
  <c r="S105" i="31"/>
  <c r="R105" i="31"/>
  <c r="Q105" i="31"/>
  <c r="P105" i="31"/>
  <c r="O105" i="31"/>
  <c r="N105" i="31"/>
  <c r="M105" i="31"/>
  <c r="L105" i="31"/>
  <c r="K105" i="31"/>
  <c r="J105" i="31"/>
  <c r="I105" i="31"/>
  <c r="H105" i="31"/>
  <c r="G105" i="31"/>
  <c r="F105" i="31"/>
  <c r="E105" i="31"/>
  <c r="D105" i="31"/>
  <c r="T104" i="31"/>
  <c r="S104" i="31"/>
  <c r="R104" i="31"/>
  <c r="Q104" i="31"/>
  <c r="P104" i="31"/>
  <c r="O104" i="31"/>
  <c r="N104" i="31"/>
  <c r="M104" i="31"/>
  <c r="L104" i="31"/>
  <c r="K104" i="31"/>
  <c r="J104" i="31"/>
  <c r="I104" i="31"/>
  <c r="H104" i="31"/>
  <c r="G104" i="31"/>
  <c r="F104" i="31"/>
  <c r="E104" i="31"/>
  <c r="D104" i="31"/>
  <c r="T103" i="31"/>
  <c r="S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T102" i="31"/>
  <c r="S102" i="31"/>
  <c r="R102" i="31"/>
  <c r="Q102" i="31"/>
  <c r="P102" i="31"/>
  <c r="O102" i="31"/>
  <c r="N102" i="31"/>
  <c r="M102" i="31"/>
  <c r="L102" i="31"/>
  <c r="K102" i="31"/>
  <c r="J102" i="31"/>
  <c r="I102" i="31"/>
  <c r="H102" i="31"/>
  <c r="G102" i="31"/>
  <c r="F102" i="31"/>
  <c r="E102" i="31"/>
  <c r="D102" i="31"/>
  <c r="T101" i="31"/>
  <c r="S101" i="31"/>
  <c r="R101" i="31"/>
  <c r="Q101" i="31"/>
  <c r="P101" i="31"/>
  <c r="O101" i="31"/>
  <c r="N101" i="31"/>
  <c r="M101" i="31"/>
  <c r="L101" i="31"/>
  <c r="K101" i="31"/>
  <c r="J101" i="31"/>
  <c r="I101" i="31"/>
  <c r="H101" i="31"/>
  <c r="G101" i="31"/>
  <c r="F101" i="31"/>
  <c r="E101" i="31"/>
  <c r="D101" i="31"/>
  <c r="T100" i="31"/>
  <c r="S100" i="31"/>
  <c r="R100" i="31"/>
  <c r="Q100" i="31"/>
  <c r="P100" i="31"/>
  <c r="O100" i="31"/>
  <c r="N100" i="31"/>
  <c r="M100" i="31"/>
  <c r="L100" i="31"/>
  <c r="K100" i="31"/>
  <c r="J100" i="31"/>
  <c r="I100" i="31"/>
  <c r="H100" i="31"/>
  <c r="G100" i="31"/>
  <c r="F100" i="31"/>
  <c r="E100" i="31"/>
  <c r="D100" i="31"/>
  <c r="T99" i="31"/>
  <c r="S99" i="31"/>
  <c r="R99" i="31"/>
  <c r="Q99" i="31"/>
  <c r="P99" i="31"/>
  <c r="O99" i="31"/>
  <c r="N99" i="31"/>
  <c r="M99" i="31"/>
  <c r="L99" i="31"/>
  <c r="K99" i="31"/>
  <c r="J99" i="31"/>
  <c r="I99" i="31"/>
  <c r="H99" i="31"/>
  <c r="G99" i="31"/>
  <c r="F99" i="31"/>
  <c r="E99" i="31"/>
  <c r="D99" i="31"/>
  <c r="T98" i="31"/>
  <c r="S98" i="31"/>
  <c r="R98" i="31"/>
  <c r="Q98" i="31"/>
  <c r="P98" i="31"/>
  <c r="O98" i="31"/>
  <c r="N98" i="31"/>
  <c r="M98" i="31"/>
  <c r="L98" i="31"/>
  <c r="K98" i="31"/>
  <c r="J98" i="31"/>
  <c r="I98" i="31"/>
  <c r="H98" i="31"/>
  <c r="G98" i="31"/>
  <c r="F98" i="31"/>
  <c r="E98" i="31"/>
  <c r="D98" i="31"/>
  <c r="T97" i="31"/>
  <c r="S97" i="31"/>
  <c r="R97" i="31"/>
  <c r="Q97" i="31"/>
  <c r="P97" i="31"/>
  <c r="O97" i="31"/>
  <c r="N97" i="31"/>
  <c r="M97" i="31"/>
  <c r="L97" i="31"/>
  <c r="K97" i="31"/>
  <c r="J97" i="31"/>
  <c r="I97" i="31"/>
  <c r="H97" i="31"/>
  <c r="G97" i="31"/>
  <c r="F97" i="31"/>
  <c r="E97" i="31"/>
  <c r="D97" i="31"/>
  <c r="T96" i="31"/>
  <c r="S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T95" i="31"/>
  <c r="S95" i="31"/>
  <c r="R95" i="31"/>
  <c r="Q95" i="31"/>
  <c r="P95" i="31"/>
  <c r="O95" i="31"/>
  <c r="N95" i="31"/>
  <c r="M95" i="31"/>
  <c r="L95" i="31"/>
  <c r="K95" i="31"/>
  <c r="J95" i="31"/>
  <c r="I95" i="31"/>
  <c r="H95" i="31"/>
  <c r="G95" i="31"/>
  <c r="F95" i="31"/>
  <c r="E95" i="31"/>
  <c r="D95" i="31"/>
  <c r="T94" i="31"/>
  <c r="S94" i="31"/>
  <c r="R94" i="31"/>
  <c r="Q94" i="31"/>
  <c r="P94" i="31"/>
  <c r="O94" i="31"/>
  <c r="N94" i="31"/>
  <c r="M94" i="31"/>
  <c r="L94" i="31"/>
  <c r="K94" i="31"/>
  <c r="J94" i="31"/>
  <c r="I94" i="31"/>
  <c r="H94" i="31"/>
  <c r="G94" i="31"/>
  <c r="F94" i="31"/>
  <c r="E94" i="31"/>
  <c r="D94" i="31"/>
  <c r="T93" i="31"/>
  <c r="S93" i="31"/>
  <c r="R93" i="31"/>
  <c r="Q93" i="31"/>
  <c r="P93" i="31"/>
  <c r="O93" i="31"/>
  <c r="N93" i="31"/>
  <c r="M93" i="31"/>
  <c r="L93" i="31"/>
  <c r="K93" i="31"/>
  <c r="J93" i="31"/>
  <c r="I93" i="31"/>
  <c r="H93" i="31"/>
  <c r="G93" i="31"/>
  <c r="F93" i="31"/>
  <c r="E93" i="31"/>
  <c r="D93" i="31"/>
  <c r="T92" i="31"/>
  <c r="S92" i="31"/>
  <c r="R92" i="31"/>
  <c r="Q92" i="31"/>
  <c r="P92" i="31"/>
  <c r="O92" i="31"/>
  <c r="N92" i="31"/>
  <c r="M92" i="31"/>
  <c r="L92" i="31"/>
  <c r="K92" i="31"/>
  <c r="J92" i="31"/>
  <c r="I92" i="31"/>
  <c r="H92" i="31"/>
  <c r="G92" i="31"/>
  <c r="F92" i="31"/>
  <c r="E92" i="31"/>
  <c r="D92" i="31"/>
  <c r="T91" i="31"/>
  <c r="S91" i="31"/>
  <c r="R91" i="31"/>
  <c r="Q91" i="31"/>
  <c r="P91" i="31"/>
  <c r="O91" i="31"/>
  <c r="N91" i="31"/>
  <c r="M91" i="31"/>
  <c r="L91" i="31"/>
  <c r="K91" i="31"/>
  <c r="J91" i="31"/>
  <c r="I91" i="31"/>
  <c r="H91" i="31"/>
  <c r="G91" i="31"/>
  <c r="F91" i="31"/>
  <c r="E91" i="31"/>
  <c r="D91" i="31"/>
  <c r="T90" i="31"/>
  <c r="S90" i="31"/>
  <c r="R90" i="31"/>
  <c r="Q90" i="31"/>
  <c r="P90" i="31"/>
  <c r="O90" i="31"/>
  <c r="N90" i="31"/>
  <c r="M90" i="31"/>
  <c r="L90" i="31"/>
  <c r="K90" i="31"/>
  <c r="J90" i="31"/>
  <c r="I90" i="31"/>
  <c r="H90" i="31"/>
  <c r="G90" i="31"/>
  <c r="F90" i="31"/>
  <c r="E90" i="31"/>
  <c r="D90" i="31"/>
  <c r="T89" i="31"/>
  <c r="S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T88" i="31"/>
  <c r="S88" i="31"/>
  <c r="R88" i="31"/>
  <c r="Q88" i="31"/>
  <c r="P88" i="31"/>
  <c r="O88" i="31"/>
  <c r="N88" i="31"/>
  <c r="M88" i="31"/>
  <c r="L88" i="31"/>
  <c r="K88" i="31"/>
  <c r="J88" i="31"/>
  <c r="I88" i="31"/>
  <c r="H88" i="31"/>
  <c r="G88" i="31"/>
  <c r="F88" i="31"/>
  <c r="E88" i="31"/>
  <c r="D88" i="31"/>
  <c r="T87" i="31"/>
  <c r="S87" i="31"/>
  <c r="R87" i="31"/>
  <c r="Q87" i="31"/>
  <c r="P87" i="31"/>
  <c r="O87" i="31"/>
  <c r="N87" i="31"/>
  <c r="M87" i="31"/>
  <c r="L87" i="31"/>
  <c r="K87" i="31"/>
  <c r="J87" i="31"/>
  <c r="I87" i="31"/>
  <c r="H87" i="31"/>
  <c r="G87" i="31"/>
  <c r="F87" i="31"/>
  <c r="E87" i="31"/>
  <c r="D87" i="31"/>
  <c r="T86" i="31"/>
  <c r="S86" i="31"/>
  <c r="R86" i="31"/>
  <c r="Q86" i="31"/>
  <c r="P86" i="31"/>
  <c r="O86" i="31"/>
  <c r="N86" i="31"/>
  <c r="M86" i="31"/>
  <c r="L86" i="31"/>
  <c r="K86" i="31"/>
  <c r="J86" i="31"/>
  <c r="I86" i="31"/>
  <c r="H86" i="31"/>
  <c r="G86" i="31"/>
  <c r="F86" i="31"/>
  <c r="E86" i="31"/>
  <c r="D86" i="31"/>
  <c r="T85" i="31"/>
  <c r="S85" i="31"/>
  <c r="R85" i="31"/>
  <c r="Q85" i="31"/>
  <c r="P85" i="31"/>
  <c r="O85" i="31"/>
  <c r="N85" i="31"/>
  <c r="M85" i="31"/>
  <c r="L85" i="31"/>
  <c r="K85" i="31"/>
  <c r="J85" i="31"/>
  <c r="I85" i="31"/>
  <c r="H85" i="31"/>
  <c r="G85" i="31"/>
  <c r="F85" i="31"/>
  <c r="E85" i="31"/>
  <c r="D85" i="31"/>
  <c r="T84" i="31"/>
  <c r="S84" i="31"/>
  <c r="R84" i="31"/>
  <c r="Q84" i="31"/>
  <c r="P84" i="31"/>
  <c r="O84" i="31"/>
  <c r="N84" i="31"/>
  <c r="M84" i="31"/>
  <c r="L84" i="31"/>
  <c r="K84" i="31"/>
  <c r="J84" i="31"/>
  <c r="I84" i="31"/>
  <c r="H84" i="31"/>
  <c r="G84" i="31"/>
  <c r="F84" i="31"/>
  <c r="E84" i="31"/>
  <c r="D84" i="31"/>
  <c r="T83" i="31"/>
  <c r="S83" i="31"/>
  <c r="R83" i="31"/>
  <c r="Q83" i="31"/>
  <c r="P83" i="31"/>
  <c r="O83" i="31"/>
  <c r="N83" i="31"/>
  <c r="M83" i="31"/>
  <c r="L83" i="31"/>
  <c r="K83" i="31"/>
  <c r="J83" i="31"/>
  <c r="I83" i="31"/>
  <c r="H83" i="31"/>
  <c r="G83" i="31"/>
  <c r="F83" i="31"/>
  <c r="E83" i="31"/>
  <c r="D83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T81" i="31"/>
  <c r="S81" i="31"/>
  <c r="R81" i="31"/>
  <c r="Q81" i="31"/>
  <c r="P81" i="31"/>
  <c r="O81" i="31"/>
  <c r="N81" i="31"/>
  <c r="M81" i="31"/>
  <c r="L81" i="31"/>
  <c r="K81" i="31"/>
  <c r="J81" i="31"/>
  <c r="I81" i="31"/>
  <c r="H81" i="31"/>
  <c r="G81" i="31"/>
  <c r="F81" i="31"/>
  <c r="E81" i="31"/>
  <c r="D81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H80" i="31"/>
  <c r="G80" i="31"/>
  <c r="F80" i="31"/>
  <c r="E80" i="31"/>
  <c r="D80" i="31"/>
  <c r="T79" i="31"/>
  <c r="S79" i="31"/>
  <c r="R79" i="31"/>
  <c r="Q79" i="31"/>
  <c r="P79" i="31"/>
  <c r="O79" i="31"/>
  <c r="N79" i="31"/>
  <c r="M79" i="31"/>
  <c r="L79" i="31"/>
  <c r="K79" i="31"/>
  <c r="J79" i="31"/>
  <c r="I79" i="31"/>
  <c r="H79" i="31"/>
  <c r="G79" i="31"/>
  <c r="F79" i="31"/>
  <c r="E79" i="31"/>
  <c r="D79" i="31"/>
  <c r="T78" i="31"/>
  <c r="S78" i="31"/>
  <c r="R78" i="31"/>
  <c r="Q78" i="31"/>
  <c r="P78" i="31"/>
  <c r="O78" i="31"/>
  <c r="N78" i="31"/>
  <c r="M78" i="31"/>
  <c r="L78" i="31"/>
  <c r="K78" i="31"/>
  <c r="J78" i="31"/>
  <c r="I78" i="31"/>
  <c r="H78" i="31"/>
  <c r="G78" i="31"/>
  <c r="F78" i="31"/>
  <c r="E78" i="31"/>
  <c r="D78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H77" i="31"/>
  <c r="G77" i="31"/>
  <c r="F77" i="31"/>
  <c r="E77" i="31"/>
  <c r="D77" i="31"/>
  <c r="T76" i="31"/>
  <c r="S76" i="31"/>
  <c r="R76" i="31"/>
  <c r="Q76" i="31"/>
  <c r="P76" i="31"/>
  <c r="O76" i="31"/>
  <c r="N76" i="31"/>
  <c r="M76" i="31"/>
  <c r="L76" i="31"/>
  <c r="K76" i="31"/>
  <c r="J76" i="31"/>
  <c r="I76" i="31"/>
  <c r="H76" i="31"/>
  <c r="G76" i="31"/>
  <c r="F76" i="31"/>
  <c r="E76" i="31"/>
  <c r="D76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T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H39" i="30" l="1"/>
  <c r="G10" i="30"/>
  <c r="I10" i="30" s="1"/>
  <c r="G11" i="30"/>
  <c r="I11" i="30" s="1"/>
  <c r="G12" i="30"/>
  <c r="I12" i="30" s="1"/>
  <c r="G13" i="30"/>
  <c r="I13" i="30" s="1"/>
  <c r="G14" i="30"/>
  <c r="I14" i="30" s="1"/>
  <c r="G15" i="30"/>
  <c r="I15" i="30" s="1"/>
  <c r="G16" i="30"/>
  <c r="I16" i="30" s="1"/>
  <c r="G17" i="30"/>
  <c r="I17" i="30" s="1"/>
  <c r="G18" i="30"/>
  <c r="I18" i="30" s="1"/>
  <c r="G19" i="30"/>
  <c r="I19" i="30" s="1"/>
  <c r="G20" i="30"/>
  <c r="I20" i="30" s="1"/>
  <c r="G21" i="30"/>
  <c r="I21" i="30" s="1"/>
  <c r="G22" i="30"/>
  <c r="I22" i="30" s="1"/>
  <c r="G23" i="30"/>
  <c r="I23" i="30" s="1"/>
  <c r="G24" i="30"/>
  <c r="I24" i="30" s="1"/>
  <c r="G25" i="30"/>
  <c r="I25" i="30" s="1"/>
  <c r="G26" i="30"/>
  <c r="I26" i="30" s="1"/>
  <c r="G27" i="30"/>
  <c r="I27" i="30" s="1"/>
  <c r="G28" i="30"/>
  <c r="I28" i="30" s="1"/>
  <c r="G29" i="30"/>
  <c r="I29" i="30" s="1"/>
  <c r="G30" i="30"/>
  <c r="I30" i="30" s="1"/>
  <c r="G31" i="30"/>
  <c r="I31" i="30" s="1"/>
  <c r="G32" i="30"/>
  <c r="I32" i="30" s="1"/>
  <c r="G33" i="30"/>
  <c r="I33" i="30" s="1"/>
  <c r="G34" i="30"/>
  <c r="I34" i="30" s="1"/>
  <c r="G35" i="30"/>
  <c r="I35" i="30" s="1"/>
  <c r="G36" i="30"/>
  <c r="I36" i="30" s="1"/>
  <c r="G37" i="30"/>
  <c r="I37" i="30" s="1"/>
  <c r="G38" i="30"/>
  <c r="I38" i="30" s="1"/>
  <c r="G9" i="30"/>
  <c r="I9" i="30" s="1"/>
  <c r="C6" i="36" l="1"/>
  <c r="D7" i="36" s="1"/>
  <c r="A4" i="36"/>
  <c r="A5" i="36" s="1"/>
  <c r="A6" i="36" s="1"/>
  <c r="F39" i="30" l="1"/>
  <c r="G39" i="30"/>
  <c r="I39" i="30" s="1"/>
  <c r="G40" i="30" l="1"/>
  <c r="I40" i="30" l="1"/>
  <c r="D39" i="30"/>
  <c r="C39" i="30"/>
  <c r="U77" i="30" l="1"/>
  <c r="D77" i="30" l="1"/>
  <c r="H51" i="30" l="1"/>
  <c r="H62" i="30"/>
  <c r="T65" i="30"/>
  <c r="P65" i="30"/>
  <c r="P64" i="30"/>
  <c r="T58" i="30"/>
  <c r="P58" i="30"/>
  <c r="T53" i="30"/>
  <c r="P50" i="30"/>
  <c r="T49" i="30"/>
  <c r="P49" i="30"/>
  <c r="H69" i="30"/>
  <c r="H64" i="30"/>
  <c r="H60" i="30"/>
  <c r="H55" i="30"/>
  <c r="H52" i="30"/>
  <c r="L69" i="30"/>
  <c r="L49" i="30"/>
  <c r="T75" i="30"/>
  <c r="P75" i="30"/>
  <c r="P74" i="30"/>
  <c r="P73" i="30"/>
  <c r="L74" i="30"/>
  <c r="X74" i="30"/>
  <c r="X73" i="30"/>
  <c r="X71" i="30"/>
  <c r="X66" i="30"/>
  <c r="T61" i="30"/>
  <c r="L62" i="30"/>
  <c r="X62" i="30"/>
  <c r="X61" i="30"/>
  <c r="T56" i="30"/>
  <c r="P56" i="30"/>
  <c r="X57" i="30"/>
  <c r="H72" i="30"/>
  <c r="H53" i="30"/>
  <c r="F116" i="30"/>
  <c r="V77" i="30"/>
  <c r="R77" i="30"/>
  <c r="Q77" i="30"/>
  <c r="N77" i="30"/>
  <c r="M77" i="30"/>
  <c r="J77" i="30"/>
  <c r="I77" i="30"/>
  <c r="E77" i="30"/>
  <c r="C77" i="30"/>
  <c r="X75" i="30"/>
  <c r="H75" i="30"/>
  <c r="T74" i="30"/>
  <c r="T73" i="30"/>
  <c r="X72" i="30"/>
  <c r="T72" i="30"/>
  <c r="P72" i="30"/>
  <c r="L72" i="30"/>
  <c r="G72" i="30"/>
  <c r="L71" i="30"/>
  <c r="X70" i="30"/>
  <c r="T70" i="30"/>
  <c r="P70" i="30"/>
  <c r="L70" i="30"/>
  <c r="G70" i="30"/>
  <c r="X69" i="30"/>
  <c r="T69" i="30"/>
  <c r="P69" i="30"/>
  <c r="G69" i="30"/>
  <c r="X65" i="30"/>
  <c r="L65" i="30"/>
  <c r="G65" i="30"/>
  <c r="X64" i="30"/>
  <c r="T64" i="30"/>
  <c r="L64" i="30"/>
  <c r="G64" i="30"/>
  <c r="L63" i="30"/>
  <c r="L61" i="30"/>
  <c r="L60" i="30"/>
  <c r="X60" i="30"/>
  <c r="T60" i="30"/>
  <c r="P60" i="30"/>
  <c r="G60" i="30"/>
  <c r="P59" i="30"/>
  <c r="X59" i="30"/>
  <c r="L59" i="30"/>
  <c r="G59" i="30"/>
  <c r="X58" i="30"/>
  <c r="L58" i="30"/>
  <c r="G58" i="30"/>
  <c r="T57" i="30"/>
  <c r="X56" i="30"/>
  <c r="L55" i="30"/>
  <c r="X55" i="30"/>
  <c r="T55" i="30"/>
  <c r="P55" i="30"/>
  <c r="G55" i="30"/>
  <c r="P54" i="30"/>
  <c r="L54" i="30"/>
  <c r="X54" i="30"/>
  <c r="T54" i="30"/>
  <c r="P53" i="30"/>
  <c r="X53" i="30"/>
  <c r="L53" i="30"/>
  <c r="G53" i="30"/>
  <c r="L52" i="30"/>
  <c r="X52" i="30"/>
  <c r="T52" i="30"/>
  <c r="P52" i="30"/>
  <c r="G52" i="30"/>
  <c r="P51" i="30"/>
  <c r="X50" i="30"/>
  <c r="T50" i="30"/>
  <c r="L50" i="30"/>
  <c r="G50" i="30"/>
  <c r="X49" i="30"/>
  <c r="G49" i="30"/>
  <c r="H49" i="30"/>
  <c r="X48" i="30"/>
  <c r="T48" i="30"/>
  <c r="P48" i="30"/>
  <c r="L48" i="30"/>
  <c r="G48" i="30"/>
  <c r="P47" i="30"/>
  <c r="L47" i="30"/>
  <c r="G47" i="30"/>
  <c r="E87" i="30" l="1"/>
  <c r="E94" i="30"/>
  <c r="E113" i="30"/>
  <c r="H111" i="30"/>
  <c r="H95" i="30"/>
  <c r="H94" i="30"/>
  <c r="E108" i="30"/>
  <c r="E89" i="30"/>
  <c r="E96" i="30"/>
  <c r="E90" i="30"/>
  <c r="H96" i="30"/>
  <c r="E88" i="30"/>
  <c r="E99" i="30"/>
  <c r="H108" i="30"/>
  <c r="E91" i="30"/>
  <c r="H99" i="30"/>
  <c r="H92" i="30"/>
  <c r="E93" i="30"/>
  <c r="H88" i="30"/>
  <c r="E103" i="30"/>
  <c r="E92" i="30"/>
  <c r="E100" i="30"/>
  <c r="E109" i="30"/>
  <c r="H93" i="30"/>
  <c r="H91" i="30"/>
  <c r="H103" i="30"/>
  <c r="H61" i="30"/>
  <c r="T62" i="30"/>
  <c r="L75" i="30"/>
  <c r="H59" i="30"/>
  <c r="T51" i="30"/>
  <c r="P61" i="30"/>
  <c r="T59" i="30"/>
  <c r="L57" i="30"/>
  <c r="T66" i="30"/>
  <c r="L51" i="30"/>
  <c r="L56" i="30"/>
  <c r="L66" i="30"/>
  <c r="H58" i="30"/>
  <c r="P66" i="30"/>
  <c r="H48" i="30"/>
  <c r="H57" i="30"/>
  <c r="H74" i="30"/>
  <c r="H71" i="30"/>
  <c r="H56" i="30"/>
  <c r="P71" i="30"/>
  <c r="P57" i="30"/>
  <c r="T71" i="30"/>
  <c r="L73" i="30"/>
  <c r="H50" i="30"/>
  <c r="G54" i="30"/>
  <c r="H54" i="30"/>
  <c r="X51" i="30"/>
  <c r="G75" i="30"/>
  <c r="G62" i="30"/>
  <c r="G51" i="30"/>
  <c r="H65" i="30"/>
  <c r="H70" i="30"/>
  <c r="E97" i="30" l="1"/>
  <c r="H110" i="30"/>
  <c r="H101" i="30"/>
  <c r="E105" i="30"/>
  <c r="H98" i="30"/>
  <c r="E114" i="30"/>
  <c r="H89" i="30"/>
  <c r="H109" i="30"/>
  <c r="E112" i="30"/>
  <c r="E111" i="30"/>
  <c r="H100" i="30"/>
  <c r="E98" i="30"/>
  <c r="H114" i="30"/>
  <c r="H87" i="30"/>
  <c r="E101" i="30"/>
  <c r="H112" i="30"/>
  <c r="H90" i="30"/>
  <c r="E110" i="30"/>
  <c r="H97" i="30"/>
  <c r="H113" i="30"/>
  <c r="E95" i="30"/>
  <c r="H104" i="30"/>
  <c r="H105" i="30"/>
  <c r="E104" i="30"/>
  <c r="G74" i="30"/>
  <c r="G61" i="30"/>
  <c r="G56" i="30"/>
  <c r="G71" i="30"/>
  <c r="G57" i="30"/>
  <c r="H73" i="30"/>
  <c r="G73" i="30"/>
  <c r="G66" i="30"/>
  <c r="H66" i="30"/>
  <c r="G63" i="30" l="1"/>
  <c r="H63" i="30"/>
  <c r="P63" i="30"/>
  <c r="X63" i="30"/>
  <c r="H47" i="30"/>
  <c r="X47" i="30"/>
  <c r="T63" i="30" l="1"/>
  <c r="T47" i="30"/>
  <c r="E102" i="30" l="1"/>
  <c r="H102" i="30"/>
  <c r="E86" i="30"/>
  <c r="H86" i="30"/>
  <c r="G68" i="30" l="1"/>
  <c r="H68" i="30"/>
  <c r="E107" i="30"/>
  <c r="H107" i="30"/>
  <c r="P68" i="30"/>
  <c r="L68" i="30"/>
  <c r="X68" i="30"/>
  <c r="H67" i="30"/>
  <c r="G67" i="30"/>
  <c r="E106" i="30"/>
  <c r="H106" i="30"/>
  <c r="P67" i="30"/>
  <c r="L67" i="30"/>
  <c r="X67" i="30"/>
  <c r="T68" i="30" l="1"/>
  <c r="T67" i="30"/>
  <c r="L76" i="30"/>
  <c r="K77" i="30"/>
  <c r="L77" i="30" s="1"/>
  <c r="G76" i="30"/>
  <c r="F77" i="30"/>
  <c r="H76" i="30"/>
  <c r="H115" i="30"/>
  <c r="G116" i="30"/>
  <c r="E115" i="30"/>
  <c r="D116" i="30"/>
  <c r="E116" i="30" s="1"/>
  <c r="W77" i="30" l="1"/>
  <c r="X77" i="30" s="1"/>
  <c r="X76" i="30"/>
  <c r="H116" i="30"/>
  <c r="P76" i="30"/>
  <c r="O77" i="30"/>
  <c r="P77" i="30" s="1"/>
  <c r="T76" i="30"/>
  <c r="S77" i="30"/>
  <c r="T77" i="30" s="1"/>
  <c r="H77" i="30"/>
  <c r="G77" i="30"/>
</calcChain>
</file>

<file path=xl/sharedStrings.xml><?xml version="1.0" encoding="utf-8"?>
<sst xmlns="http://schemas.openxmlformats.org/spreadsheetml/2006/main" count="675" uniqueCount="160">
  <si>
    <t>SL NO</t>
  </si>
  <si>
    <t>NAME OF THE DISTRICTS</t>
  </si>
  <si>
    <t>TOTAL</t>
  </si>
  <si>
    <t>TOTAL EXP.</t>
  </si>
  <si>
    <t>%</t>
  </si>
  <si>
    <t>ANGUL</t>
  </si>
  <si>
    <t>BALASORE</t>
  </si>
  <si>
    <t>BARGARH</t>
  </si>
  <si>
    <t>BHADRAK</t>
  </si>
  <si>
    <t>BOUDH</t>
  </si>
  <si>
    <t>CUTTACK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</si>
  <si>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</si>
  <si>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</si>
  <si>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</si>
  <si>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</si>
  <si>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</si>
  <si>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</si>
  <si>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</si>
  <si>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</si>
  <si>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</si>
  <si>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</si>
  <si>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</si>
  <si>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</si>
  <si>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</si>
  <si>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</si>
  <si>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NABARANGPUR</t>
  </si>
  <si>
    <t>NAYAGARH</t>
  </si>
  <si>
    <t>PURI</t>
  </si>
  <si>
    <t>RAYAGADA</t>
  </si>
  <si>
    <t>SAMBALPUR</t>
  </si>
  <si>
    <t>SUNDERGARH</t>
  </si>
  <si>
    <t>SUBARNAPUR</t>
  </si>
  <si>
    <t>NUAPADA</t>
  </si>
  <si>
    <t>DEOGARH</t>
  </si>
  <si>
    <t>RF Released</t>
  </si>
  <si>
    <t>Total</t>
  </si>
  <si>
    <t>BOLANGIR</t>
  </si>
  <si>
    <t>SL No.</t>
  </si>
  <si>
    <t xml:space="preserve">No. of SHG Receiving Revolving Fund </t>
  </si>
  <si>
    <t>Target</t>
  </si>
  <si>
    <t>% of Ach to Target</t>
  </si>
  <si>
    <t>% of Ach.</t>
  </si>
  <si>
    <t>Expenditure</t>
  </si>
  <si>
    <t>Target for RF</t>
  </si>
  <si>
    <t>Achievement</t>
  </si>
  <si>
    <t>No. of SHGs Credit linked</t>
  </si>
  <si>
    <t>Amount of Bank credit linked (Rs. In Lakhs)</t>
  </si>
  <si>
    <t>Other Receipt</t>
  </si>
  <si>
    <t>RSETI</t>
  </si>
  <si>
    <t>No. of GPLF restructured/ formed in NRLP/NRLM</t>
  </si>
  <si>
    <t>Non Intensive</t>
  </si>
  <si>
    <t>Intensive</t>
  </si>
  <si>
    <t>functional Pre-NRLM/ Revived SHG (Cumulative)</t>
  </si>
  <si>
    <t>Total Functional SHGs</t>
  </si>
  <si>
    <t>Total Functional SHG
(3+4+6)</t>
  </si>
  <si>
    <t>SHG Profile Uploaded in NRLM Portal</t>
  </si>
  <si>
    <t>No. of GPLF Received Startup &amp; IB Fund</t>
  </si>
  <si>
    <t>No. of GPLF Received Community investment fund</t>
  </si>
  <si>
    <t>District Type</t>
  </si>
  <si>
    <t>District Name</t>
  </si>
  <si>
    <t>Sector</t>
  </si>
  <si>
    <t>Achievement upto March 2015 [2014-15]</t>
  </si>
  <si>
    <t>Institution Building during Current FY 2015-16</t>
  </si>
  <si>
    <t xml:space="preserve">Cumulative coverage for interventions during 2015-16 </t>
  </si>
  <si>
    <t>Fund released during Current FY 2015-16</t>
  </si>
  <si>
    <t>Capacity Building during Current FY 2015-16</t>
  </si>
  <si>
    <t>No. of new PGs formed during current FY 2015- 2016</t>
  </si>
  <si>
    <t>Total HH covered
[nos]</t>
  </si>
  <si>
    <t>Total area in Acre covered [for Agri/Horti]</t>
  </si>
  <si>
    <t>No. of Animals / birds covered</t>
  </si>
  <si>
    <t>Balangir</t>
  </si>
  <si>
    <t>Agri / Horti</t>
  </si>
  <si>
    <t>Livestock &amp; Fisheries</t>
  </si>
  <si>
    <t>Non Farm</t>
  </si>
  <si>
    <t>Deogarh</t>
  </si>
  <si>
    <t>Gajapati</t>
  </si>
  <si>
    <t>Ganjam</t>
  </si>
  <si>
    <t>Kalahandi</t>
  </si>
  <si>
    <t>Kandhamal</t>
  </si>
  <si>
    <t>Koraput</t>
  </si>
  <si>
    <t>Malkangiri</t>
  </si>
  <si>
    <t>Mayurbhanj</t>
  </si>
  <si>
    <t>Nuapada</t>
  </si>
  <si>
    <t>Rayagada</t>
  </si>
  <si>
    <t>Sambalpur</t>
  </si>
  <si>
    <t>Sonepur</t>
  </si>
  <si>
    <t>Sundergarh</t>
  </si>
  <si>
    <t>Intensive- TRIPTI</t>
  </si>
  <si>
    <t>Angul</t>
  </si>
  <si>
    <t>Balasore</t>
  </si>
  <si>
    <t>Bhadrak</t>
  </si>
  <si>
    <t>Jagatsinghpur</t>
  </si>
  <si>
    <t>Jajpur</t>
  </si>
  <si>
    <t>Kendrapara</t>
  </si>
  <si>
    <t>Khurda</t>
  </si>
  <si>
    <t>Nayagarh</t>
  </si>
  <si>
    <t>Puri</t>
  </si>
  <si>
    <t>Bargarh</t>
  </si>
  <si>
    <t>Boudh</t>
  </si>
  <si>
    <t>Cuttack</t>
  </si>
  <si>
    <t>Dhenkanal</t>
  </si>
  <si>
    <t>Jharsuguda</t>
  </si>
  <si>
    <t>Keonjhar</t>
  </si>
  <si>
    <t>Nabarangpur</t>
  </si>
  <si>
    <t>No. of PGs Promoted [nos.] Upto March 2015</t>
  </si>
  <si>
    <t>No. of Household covered [nos.] Upto March 2015</t>
  </si>
  <si>
    <t>No. of Households covered by  new PGs formed  during 15-16</t>
  </si>
  <si>
    <t>Total No.  LSP /CRP selected by PGs during 15-16</t>
  </si>
  <si>
    <t>Total No. of MCRP selected by PGs [w.r.t. Agri/Livestock/NTFP] during 15-16</t>
  </si>
  <si>
    <t>Total no. of RPs selected at block level [Agri / Livestock] during 15-16</t>
  </si>
  <si>
    <t>Total No. of PGs covered during 15-16</t>
  </si>
  <si>
    <t>DPRs approved [no. of PGs] during 15-16</t>
  </si>
  <si>
    <t>Fund placed with PG (Total no. of PGs) during 15-16</t>
  </si>
  <si>
    <t>Fund placed with PG (Amount in Ruppees) during 15-16</t>
  </si>
  <si>
    <t>IB Basic training completed [no. of PGs] during 15-16</t>
  </si>
  <si>
    <t xml:space="preserve"> CB- Basic training completed [no. of PGs] during 15-16</t>
  </si>
  <si>
    <t>Thematic Training imparted (no. of farmers/producers) during 15-16</t>
  </si>
  <si>
    <t>Fund Allocation</t>
  </si>
  <si>
    <t>Name of the Scheme</t>
  </si>
  <si>
    <t>Allocation</t>
  </si>
  <si>
    <t>Opening Balance</t>
  </si>
  <si>
    <t>Fund received (State+ Centre)</t>
  </si>
  <si>
    <t>Other Receipt (Misc +Int)</t>
  </si>
  <si>
    <t xml:space="preserve">Total fund available </t>
  </si>
  <si>
    <t>% of expenditure</t>
  </si>
  <si>
    <t>NRLM</t>
  </si>
  <si>
    <t>NRLP</t>
  </si>
  <si>
    <t>MKSP</t>
  </si>
  <si>
    <t>IPPE-2</t>
  </si>
  <si>
    <t>SVEP</t>
  </si>
  <si>
    <t>NRLM TOTAL</t>
  </si>
  <si>
    <t>GOALs</t>
  </si>
  <si>
    <t>District Total</t>
  </si>
  <si>
    <t>All District + State</t>
  </si>
  <si>
    <t>New SHGs promoted till last FY 15-16</t>
  </si>
  <si>
    <t>Target for New SHG formation in FY 16-17</t>
  </si>
  <si>
    <t>New SHGs Promoted in 16-17</t>
  </si>
  <si>
    <t>GPLF formed till March 2016</t>
  </si>
  <si>
    <t>No. of GPLF formed/ Restructured during 16-17</t>
  </si>
  <si>
    <t>Achievement till March 2016</t>
  </si>
  <si>
    <t>Target for 16-17</t>
  </si>
  <si>
    <t>No. of GPLF received Start up &amp; IB fund during 16-17</t>
  </si>
  <si>
    <t>Target for 
16-17</t>
  </si>
  <si>
    <t>Achievement during 16-17</t>
  </si>
  <si>
    <t>OB as on 1.04.2016</t>
  </si>
  <si>
    <t>Total Fund Available</t>
  </si>
  <si>
    <t>Fund Received/Alloted</t>
  </si>
  <si>
    <t>Physical Target for 16-17</t>
  </si>
  <si>
    <t>Sr.</t>
  </si>
  <si>
    <t>Head</t>
  </si>
  <si>
    <t>Amount in Crores</t>
  </si>
  <si>
    <t>Opening Balance as on 1/4/2016</t>
  </si>
  <si>
    <t>Receipts</t>
  </si>
  <si>
    <t>Other receipts</t>
  </si>
  <si>
    <t>Total Fund Availble</t>
  </si>
  <si>
    <t>FINANCIAL ACHIEVEMENT UNDER NRLM  DURING   2016-2017 UP TO NOVEBER 2016 (Amt in Lakh.)
Odisha Livelihoods Mission</t>
  </si>
  <si>
    <t>DISTRICT WISE FINANCIAL ACHIEVEMENT UNDER NRLM  DURING   2016-17 UP TO November, 2016</t>
  </si>
  <si>
    <t xml:space="preserve"> PHYSICAL ACHIEVEMENT UNDER NRLM   during FY 2016-17 Upto end of November,2016</t>
  </si>
  <si>
    <t>Leaverage  of Credit under NRLM during 2016-17 upto end of November, 2016</t>
  </si>
  <si>
    <t>FINANCIAL PROGRESS UNDER DDU-GKY DURING 2016-17 [UPTO Nov. 2016]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</si>
</sst>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entury Gothic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entury Gothic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name val="Century Gothic"/>
      <family val="2"/>
    </font>
    <font>
      <b/>
      <sz val="11"/>
      <name val="Century Gothic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Century Gothic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7" fillId="0" borderId="0" applyFill="0" applyProtection="0"/>
    <xf numFmtId="0" fontId="24" fillId="0" borderId="0"/>
    <xf numFmtId="9" fontId="2" fillId="0" borderId="0" applyFont="0" applyFill="0" applyBorder="0" applyAlignment="0" applyProtection="0"/>
    <xf numFmtId="0" fontId="17" fillId="0" borderId="0" applyBorder="0" applyProtection="0"/>
    <xf numFmtId="165" fontId="1" fillId="0" borderId="0" applyFont="0" applyFill="0" applyBorder="0" applyAlignment="0" applyProtection="0"/>
  </cellStyleXfs>
  <cellXfs count="159">
    <xf numFmtId="0" fontId="0" fillId="0" borderId="0" xfId="0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2" fontId="7" fillId="2" borderId="1" xfId="0" applyNumberFormat="1" applyFont="1" applyFill="1" applyBorder="1"/>
    <xf numFmtId="0" fontId="11" fillId="0" borderId="1" xfId="0" applyFont="1" applyBorder="1"/>
    <xf numFmtId="0" fontId="12" fillId="0" borderId="1" xfId="0" applyFont="1" applyBorder="1"/>
    <xf numFmtId="0" fontId="0" fillId="0" borderId="1" xfId="0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1" fontId="5" fillId="0" borderId="1" xfId="0" applyNumberFormat="1" applyFont="1" applyBorder="1" applyAlignment="1">
      <alignment horizontal="center"/>
    </xf>
    <xf numFmtId="2" fontId="7" fillId="4" borderId="1" xfId="0" applyNumberFormat="1" applyFont="1" applyFill="1" applyBorder="1"/>
    <xf numFmtId="0" fontId="3" fillId="0" borderId="0" xfId="0" applyFont="1" applyBorder="1" applyAlignment="1"/>
    <xf numFmtId="0" fontId="19" fillId="0" borderId="4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21" fillId="0" borderId="0" xfId="0" applyFont="1" applyBorder="1" applyAlignment="1"/>
    <xf numFmtId="0" fontId="16" fillId="0" borderId="0" xfId="0" applyFont="1"/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1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4" fillId="0" borderId="1" xfId="3" applyBorder="1" applyAlignment="1">
      <alignment horizontal="center"/>
    </xf>
    <xf numFmtId="0" fontId="21" fillId="0" borderId="7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28" fillId="4" borderId="2" xfId="1" applyNumberFormat="1" applyFont="1" applyFill="1" applyBorder="1" applyAlignment="1" applyProtection="1">
      <alignment horizontal="center" vertical="center" wrapText="1"/>
      <protection hidden="1"/>
    </xf>
    <xf numFmtId="164" fontId="2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8" fillId="4" borderId="2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/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/>
    <xf numFmtId="0" fontId="0" fillId="0" borderId="12" xfId="0" applyFont="1" applyFill="1" applyBorder="1" applyAlignment="1" applyProtection="1">
      <alignment horizontal="left" vertical="center"/>
      <protection locked="0"/>
    </xf>
    <xf numFmtId="164" fontId="28" fillId="4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19" fillId="0" borderId="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/>
    <xf numFmtId="2" fontId="9" fillId="2" borderId="2" xfId="0" applyNumberFormat="1" applyFont="1" applyFill="1" applyBorder="1"/>
    <xf numFmtId="0" fontId="0" fillId="0" borderId="11" xfId="0" applyBorder="1" applyAlignment="1">
      <alignment wrapText="1"/>
    </xf>
    <xf numFmtId="0" fontId="33" fillId="0" borderId="1" xfId="0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center" wrapText="1" readingOrder="1"/>
    </xf>
    <xf numFmtId="0" fontId="34" fillId="0" borderId="1" xfId="0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right" vertical="center" wrapText="1" readingOrder="1"/>
    </xf>
    <xf numFmtId="10" fontId="34" fillId="0" borderId="1" xfId="4" applyNumberFormat="1" applyFont="1" applyFill="1" applyBorder="1" applyAlignment="1">
      <alignment horizontal="center" vertical="center" wrapText="1" readingOrder="1"/>
    </xf>
    <xf numFmtId="0" fontId="33" fillId="0" borderId="1" xfId="0" applyFont="1" applyFill="1" applyBorder="1" applyAlignment="1">
      <alignment horizontal="right" vertical="center" wrapText="1" readingOrder="1"/>
    </xf>
    <xf numFmtId="10" fontId="33" fillId="0" borderId="1" xfId="4" applyNumberFormat="1" applyFont="1" applyFill="1" applyBorder="1" applyAlignment="1">
      <alignment horizontal="center" vertical="center" wrapText="1" readingOrder="1"/>
    </xf>
    <xf numFmtId="2" fontId="34" fillId="0" borderId="1" xfId="0" applyNumberFormat="1" applyFont="1" applyFill="1" applyBorder="1" applyAlignment="1">
      <alignment horizontal="right" vertical="center" wrapText="1" readingOrder="1"/>
    </xf>
    <xf numFmtId="2" fontId="33" fillId="0" borderId="1" xfId="0" applyNumberFormat="1" applyFont="1" applyFill="1" applyBorder="1" applyAlignment="1">
      <alignment horizontal="right" vertical="center" wrapText="1" readingOrder="1"/>
    </xf>
    <xf numFmtId="0" fontId="35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33" fillId="0" borderId="1" xfId="1" applyFont="1" applyFill="1" applyBorder="1" applyAlignment="1">
      <alignment horizontal="center" vertical="center" wrapText="1" readingOrder="1"/>
    </xf>
    <xf numFmtId="164" fontId="34" fillId="0" borderId="1" xfId="1" applyFont="1" applyFill="1" applyBorder="1" applyAlignment="1">
      <alignment horizontal="right" vertical="center" wrapText="1" readingOrder="1"/>
    </xf>
    <xf numFmtId="2" fontId="34" fillId="0" borderId="1" xfId="0" applyNumberFormat="1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/>
    </xf>
    <xf numFmtId="2" fontId="4" fillId="0" borderId="0" xfId="0" applyNumberFormat="1" applyFont="1" applyBorder="1"/>
    <xf numFmtId="0" fontId="2" fillId="5" borderId="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2" fontId="37" fillId="2" borderId="2" xfId="0" applyNumberFormat="1" applyFont="1" applyFill="1" applyBorder="1"/>
    <xf numFmtId="2" fontId="38" fillId="0" borderId="1" xfId="0" applyNumberFormat="1" applyFont="1" applyFill="1" applyBorder="1"/>
    <xf numFmtId="9" fontId="0" fillId="0" borderId="0" xfId="4" applyFont="1"/>
    <xf numFmtId="0" fontId="39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164" fontId="34" fillId="0" borderId="1" xfId="0" applyNumberFormat="1" applyFont="1" applyFill="1" applyBorder="1" applyAlignment="1">
      <alignment horizontal="right" vertical="center" wrapText="1" readingOrder="1"/>
    </xf>
    <xf numFmtId="164" fontId="7" fillId="2" borderId="1" xfId="1" applyFont="1" applyFill="1" applyBorder="1" applyAlignment="1">
      <alignment horizontal="center"/>
    </xf>
    <xf numFmtId="2" fontId="0" fillId="0" borderId="0" xfId="0" applyNumberFormat="1" applyBorder="1"/>
    <xf numFmtId="1" fontId="23" fillId="0" borderId="1" xfId="0" applyNumberFormat="1" applyFont="1" applyFill="1" applyBorder="1" applyAlignment="1" applyProtection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28" fillId="4" borderId="2" xfId="1" applyNumberFormat="1" applyFont="1" applyFill="1" applyBorder="1" applyAlignment="1" applyProtection="1">
      <alignment horizontal="center" vertical="center" wrapText="1"/>
      <protection hidden="1"/>
    </xf>
    <xf numFmtId="164" fontId="28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30" fillId="3" borderId="1" xfId="0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31" fillId="6" borderId="1" xfId="0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</cellXfs>
  <cellStyles count="7">
    <cellStyle name="Comma" xfId="1" builtinId="3"/>
    <cellStyle name="Comma 2" xfId="6"/>
    <cellStyle name="Excel Built-in Normal" xfId="5"/>
    <cellStyle name="Normal" xfId="0" builtinId="0"/>
    <cellStyle name="Normal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Intensive/State%20(I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Non%20Intensive/State%20(N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ul"/>
      <sheetName val="Balasore"/>
      <sheetName val="Bargarh"/>
      <sheetName val="Bhadrak"/>
      <sheetName val="Bolangir"/>
      <sheetName val="Boudh"/>
      <sheetName val="Cuttack"/>
      <sheetName val="Deogarh"/>
      <sheetName val="Dhenkanal"/>
      <sheetName val="Gajapati"/>
      <sheetName val="Ganjam"/>
      <sheetName val="Jagatsinghpur"/>
      <sheetName val="Jajpur"/>
      <sheetName val="Jharsuguda"/>
      <sheetName val="Kalahandi"/>
      <sheetName val="Kandhamal"/>
      <sheetName val="Kendrapara"/>
      <sheetName val="Keonjhar"/>
      <sheetName val="Khordha"/>
      <sheetName val="Koraput"/>
      <sheetName val="Malkangiri"/>
      <sheetName val="Mayurbhanj"/>
      <sheetName val="Nabarangpur"/>
      <sheetName val="Nayagarh"/>
      <sheetName val="Nuapada"/>
      <sheetName val="Puri"/>
      <sheetName val="Rayagada"/>
      <sheetName val="Sambalpur"/>
      <sheetName val="Sonepur"/>
      <sheetName val="Sundergarh"/>
      <sheetName val="State"/>
      <sheetName val="Dist(Cum)"/>
      <sheetName val="Dist(CM)"/>
      <sheetName val="Dist(CY)"/>
      <sheetName val="Block (CY)"/>
      <sheetName val="Block (Cumulative)"/>
      <sheetName val="Livelihoods"/>
      <sheetName val="State (I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1">
          <cell r="C21">
            <v>5900</v>
          </cell>
        </row>
      </sheetData>
      <sheetData sheetId="32"/>
      <sheetData sheetId="33">
        <row r="22">
          <cell r="C22">
            <v>0</v>
          </cell>
        </row>
      </sheetData>
      <sheetData sheetId="34"/>
      <sheetData sheetId="35"/>
      <sheetData sheetId="36">
        <row r="4">
          <cell r="D4">
            <v>242</v>
          </cell>
          <cell r="E4">
            <v>19608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30</v>
          </cell>
          <cell r="E5">
            <v>1575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11</v>
          </cell>
          <cell r="E6">
            <v>485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11</v>
          </cell>
          <cell r="E7">
            <v>637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5</v>
          </cell>
          <cell r="E9">
            <v>272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153</v>
          </cell>
          <cell r="E10">
            <v>8627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7</v>
          </cell>
          <cell r="E12">
            <v>297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326</v>
          </cell>
          <cell r="E16">
            <v>21203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72</v>
          </cell>
          <cell r="E17">
            <v>3394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100</v>
          </cell>
        </row>
        <row r="18">
          <cell r="D18">
            <v>20</v>
          </cell>
          <cell r="E18">
            <v>892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70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7</v>
          </cell>
          <cell r="E21">
            <v>447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84</v>
          </cell>
          <cell r="E22">
            <v>6158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5</v>
          </cell>
          <cell r="E24">
            <v>243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20</v>
          </cell>
          <cell r="E25">
            <v>1215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>
            <v>13</v>
          </cell>
          <cell r="E26">
            <v>684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16</v>
          </cell>
          <cell r="E27">
            <v>1023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48</v>
          </cell>
          <cell r="G31">
            <v>2373</v>
          </cell>
          <cell r="H31">
            <v>0</v>
          </cell>
          <cell r="I31">
            <v>0</v>
          </cell>
          <cell r="J31">
            <v>0</v>
          </cell>
          <cell r="K31">
            <v>47</v>
          </cell>
          <cell r="L31">
            <v>2338</v>
          </cell>
          <cell r="M31">
            <v>726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32</v>
          </cell>
          <cell r="S31">
            <v>29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3</v>
          </cell>
          <cell r="G32">
            <v>146</v>
          </cell>
          <cell r="H32">
            <v>0</v>
          </cell>
          <cell r="I32">
            <v>0</v>
          </cell>
          <cell r="J32">
            <v>0</v>
          </cell>
          <cell r="K32">
            <v>3</v>
          </cell>
          <cell r="L32">
            <v>146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F33">
            <v>28</v>
          </cell>
          <cell r="G33">
            <v>1369</v>
          </cell>
          <cell r="H33">
            <v>0</v>
          </cell>
          <cell r="I33">
            <v>0</v>
          </cell>
          <cell r="J33">
            <v>0</v>
          </cell>
          <cell r="K33">
            <v>21</v>
          </cell>
          <cell r="L33">
            <v>897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11</v>
          </cell>
          <cell r="E34">
            <v>885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23</v>
          </cell>
          <cell r="E36">
            <v>1263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150</v>
          </cell>
          <cell r="E37">
            <v>6057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124</v>
          </cell>
          <cell r="E38">
            <v>5470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D39">
            <v>12</v>
          </cell>
          <cell r="E39">
            <v>569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117</v>
          </cell>
          <cell r="E40">
            <v>3330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40</v>
          </cell>
          <cell r="E41">
            <v>929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3</v>
          </cell>
          <cell r="E45">
            <v>90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</sheetData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ul"/>
      <sheetName val="Balangir"/>
      <sheetName val="Balasore"/>
      <sheetName val="Bargarh"/>
      <sheetName val="Bhadrak"/>
      <sheetName val="Boudh"/>
      <sheetName val="Cuttack"/>
      <sheetName val="Dhenkanal"/>
      <sheetName val="Gajapati"/>
      <sheetName val="Ganjam"/>
      <sheetName val="Jagatsinghpur"/>
      <sheetName val="Jajpur"/>
      <sheetName val="Jharsuguda"/>
      <sheetName val="Kalahandi"/>
      <sheetName val="Kandhamal"/>
      <sheetName val="Kendrapara"/>
      <sheetName val="Keonjhar"/>
      <sheetName val="Khurda"/>
      <sheetName val="Koraput"/>
      <sheetName val="Malkangiri"/>
      <sheetName val="Mayurbhanj"/>
      <sheetName val="Nabarangpur"/>
      <sheetName val="Nayagarh"/>
      <sheetName val="Nuapada"/>
      <sheetName val="Puri"/>
      <sheetName val="Rayagada"/>
      <sheetName val="Sambalpur"/>
      <sheetName val="Sonepur"/>
      <sheetName val="Sundergarh"/>
      <sheetName val="State"/>
      <sheetName val="Dist(CM)"/>
      <sheetName val="Dist(CY)"/>
      <sheetName val="Dist(Cum)"/>
      <sheetName val="Block (CY)"/>
      <sheetName val="Block (Cum)"/>
      <sheetName val="Livelihoods"/>
      <sheetName val="State (N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2">
          <cell r="C22">
            <v>0</v>
          </cell>
        </row>
      </sheetData>
      <sheetData sheetId="32">
        <row r="21">
          <cell r="C21">
            <v>5308</v>
          </cell>
        </row>
      </sheetData>
      <sheetData sheetId="33"/>
      <sheetData sheetId="34"/>
      <sheetData sheetId="35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P7" t="e">
            <v>#REF!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</row>
        <row r="8"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</row>
        <row r="9"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27</v>
          </cell>
          <cell r="E12">
            <v>1171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14</v>
          </cell>
          <cell r="E13">
            <v>578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17</v>
          </cell>
          <cell r="E15">
            <v>698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D18">
            <v>12</v>
          </cell>
          <cell r="E18">
            <v>565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4</v>
          </cell>
          <cell r="E21">
            <v>200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2</v>
          </cell>
          <cell r="E22">
            <v>100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23</v>
          </cell>
          <cell r="E24">
            <v>913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1</v>
          </cell>
          <cell r="E25">
            <v>40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10</v>
          </cell>
          <cell r="E27">
            <v>690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2</v>
          </cell>
          <cell r="E28">
            <v>138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</v>
          </cell>
          <cell r="L28">
            <v>138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2</v>
          </cell>
          <cell r="E29">
            <v>72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72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4</v>
          </cell>
          <cell r="E30">
            <v>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</v>
          </cell>
          <cell r="L30">
            <v>161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16</v>
          </cell>
          <cell r="E36">
            <v>721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</v>
          </cell>
          <cell r="L36">
            <v>721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21</v>
          </cell>
          <cell r="E37">
            <v>1196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21</v>
          </cell>
          <cell r="L37">
            <v>1196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6</v>
          </cell>
          <cell r="E40">
            <v>450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5</v>
          </cell>
          <cell r="E42">
            <v>150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1</v>
          </cell>
          <cell r="E43">
            <v>30</v>
          </cell>
          <cell r="F43">
            <v>2</v>
          </cell>
          <cell r="G43">
            <v>65</v>
          </cell>
          <cell r="H43">
            <v>2</v>
          </cell>
          <cell r="I43">
            <v>0</v>
          </cell>
          <cell r="J43">
            <v>0</v>
          </cell>
          <cell r="K43">
            <v>3</v>
          </cell>
          <cell r="L43">
            <v>95</v>
          </cell>
          <cell r="M43">
            <v>40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11</v>
          </cell>
          <cell r="E45">
            <v>330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D48">
            <v>14</v>
          </cell>
          <cell r="E48">
            <v>837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11</v>
          </cell>
          <cell r="E51">
            <v>922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D60">
            <v>22</v>
          </cell>
          <cell r="E60">
            <v>798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D64">
            <v>12</v>
          </cell>
          <cell r="E64">
            <v>618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12</v>
          </cell>
          <cell r="L64">
            <v>618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</v>
          </cell>
          <cell r="T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D66">
            <v>47</v>
          </cell>
          <cell r="E66">
            <v>3092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47</v>
          </cell>
          <cell r="L66">
            <v>3092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</v>
          </cell>
          <cell r="T66">
            <v>0</v>
          </cell>
        </row>
        <row r="67">
          <cell r="D67">
            <v>9</v>
          </cell>
          <cell r="E67">
            <v>363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D69">
            <v>22</v>
          </cell>
          <cell r="E69">
            <v>1188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D72">
            <v>21</v>
          </cell>
          <cell r="E72">
            <v>1186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D73">
            <v>7</v>
          </cell>
          <cell r="E73">
            <v>508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D75">
            <v>13</v>
          </cell>
          <cell r="E75">
            <v>507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D78">
            <v>24</v>
          </cell>
          <cell r="E78">
            <v>1448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D80">
            <v>5</v>
          </cell>
          <cell r="E80">
            <v>258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D81">
            <v>8</v>
          </cell>
          <cell r="E81">
            <v>326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D87">
            <v>3</v>
          </cell>
          <cell r="E87">
            <v>90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D88">
            <v>2</v>
          </cell>
          <cell r="E88">
            <v>93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D89">
            <v>6</v>
          </cell>
          <cell r="E89">
            <v>282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D90">
            <v>30</v>
          </cell>
          <cell r="E90">
            <v>1369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</sheetData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6"/>
  <sheetViews>
    <sheetView view="pageBreakPreview" topLeftCell="A25" zoomScale="60" zoomScaleNormal="100" workbookViewId="0">
      <selection activeCell="A2" sqref="A2:I40"/>
    </sheetView>
  </sheetViews>
  <sheetFormatPr defaultRowHeight="12.75" x14ac:dyDescent="0.2"/>
  <cols>
    <col min="1" max="1" width="9.140625" customWidth="1"/>
    <col min="2" max="2" width="26.85546875" customWidth="1"/>
    <col min="3" max="3" width="16.140625" customWidth="1"/>
    <col min="4" max="4" width="11.85546875" customWidth="1"/>
    <col min="5" max="5" width="14.140625" customWidth="1"/>
    <col min="6" max="6" width="14.7109375" customWidth="1"/>
    <col min="7" max="7" width="15.5703125" customWidth="1"/>
    <col min="8" max="8" width="13.140625" customWidth="1"/>
    <col min="9" max="9" width="13" customWidth="1"/>
    <col min="10" max="10" width="8" customWidth="1"/>
    <col min="11" max="11" width="7.5703125" customWidth="1"/>
    <col min="12" max="12" width="5.85546875" customWidth="1"/>
    <col min="13" max="13" width="7.7109375" customWidth="1"/>
    <col min="14" max="14" width="7.5703125" customWidth="1"/>
    <col min="15" max="15" width="7.7109375" customWidth="1"/>
    <col min="16" max="16" width="8.42578125" customWidth="1"/>
    <col min="17" max="18" width="8.7109375" customWidth="1"/>
    <col min="19" max="19" width="7.7109375" customWidth="1"/>
    <col min="20" max="21" width="7.28515625" customWidth="1"/>
    <col min="22" max="22" width="6.28515625" customWidth="1"/>
    <col min="23" max="23" width="7.7109375" customWidth="1"/>
    <col min="24" max="24" width="5.85546875" customWidth="1"/>
    <col min="25" max="25" width="8.7109375" customWidth="1"/>
  </cols>
  <sheetData>
    <row r="2" spans="1:20" ht="44.25" customHeight="1" x14ac:dyDescent="0.3">
      <c r="A2" s="123" t="s">
        <v>156</v>
      </c>
      <c r="B2" s="123"/>
      <c r="C2" s="123"/>
      <c r="D2" s="123"/>
      <c r="E2" s="123"/>
      <c r="F2" s="123"/>
      <c r="G2" s="123"/>
      <c r="H2" s="123"/>
      <c r="I2" s="12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5.9" customHeight="1" x14ac:dyDescent="0.2">
      <c r="A4" s="133" t="s">
        <v>0</v>
      </c>
      <c r="B4" s="124" t="s">
        <v>1</v>
      </c>
      <c r="C4" s="124" t="s">
        <v>117</v>
      </c>
      <c r="D4" s="124" t="s">
        <v>144</v>
      </c>
      <c r="E4" s="124" t="s">
        <v>146</v>
      </c>
      <c r="F4" s="124" t="s">
        <v>47</v>
      </c>
      <c r="G4" s="124" t="s">
        <v>145</v>
      </c>
      <c r="H4" s="122" t="s">
        <v>42</v>
      </c>
      <c r="I4" s="122"/>
    </row>
    <row r="5" spans="1:20" ht="24.75" customHeight="1" x14ac:dyDescent="0.2">
      <c r="A5" s="134"/>
      <c r="B5" s="132"/>
      <c r="C5" s="132"/>
      <c r="D5" s="132"/>
      <c r="E5" s="132"/>
      <c r="F5" s="132"/>
      <c r="G5" s="132"/>
      <c r="H5" s="136" t="s">
        <v>3</v>
      </c>
      <c r="I5" s="136" t="s">
        <v>4</v>
      </c>
    </row>
    <row r="6" spans="1:20" ht="29.25" customHeight="1" x14ac:dyDescent="0.2">
      <c r="A6" s="134"/>
      <c r="B6" s="132"/>
      <c r="C6" s="132"/>
      <c r="D6" s="132"/>
      <c r="E6" s="132"/>
      <c r="F6" s="132"/>
      <c r="G6" s="132"/>
      <c r="H6" s="137"/>
      <c r="I6" s="137"/>
    </row>
    <row r="7" spans="1:20" ht="52.9" customHeight="1" x14ac:dyDescent="0.2">
      <c r="A7" s="135"/>
      <c r="B7" s="125"/>
      <c r="C7" s="125"/>
      <c r="D7" s="125"/>
      <c r="E7" s="125"/>
      <c r="F7" s="125"/>
      <c r="G7" s="125"/>
      <c r="H7" s="138"/>
      <c r="I7" s="138"/>
    </row>
    <row r="8" spans="1:20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19</v>
      </c>
      <c r="I8" s="10">
        <v>20</v>
      </c>
    </row>
    <row r="9" spans="1:20" ht="15.75" x14ac:dyDescent="0.25">
      <c r="A9" s="96">
        <v>1</v>
      </c>
      <c r="B9" s="40" t="s">
        <v>5</v>
      </c>
      <c r="C9" s="11">
        <v>128.02943535620051</v>
      </c>
      <c r="D9" s="11">
        <v>0</v>
      </c>
      <c r="E9" s="11">
        <v>142.82655</v>
      </c>
      <c r="F9" s="11"/>
      <c r="G9" s="4">
        <f>E9</f>
        <v>142.82655</v>
      </c>
      <c r="H9" s="116">
        <v>100.53576</v>
      </c>
      <c r="I9" s="22">
        <f t="shared" ref="I9:I40" si="0">IF(G9&gt;0,+H9/G9*100,0)</f>
        <v>70.390106041208725</v>
      </c>
    </row>
    <row r="10" spans="1:20" ht="15.75" x14ac:dyDescent="0.25">
      <c r="A10" s="96">
        <v>2</v>
      </c>
      <c r="B10" s="40" t="s">
        <v>6</v>
      </c>
      <c r="C10" s="11">
        <v>183.70469920844329</v>
      </c>
      <c r="D10" s="11">
        <v>0</v>
      </c>
      <c r="E10" s="11">
        <v>209.08538000000001</v>
      </c>
      <c r="F10" s="11"/>
      <c r="G10" s="4">
        <f t="shared" ref="G10:G38" si="1">E10</f>
        <v>209.08538000000001</v>
      </c>
      <c r="H10" s="116">
        <v>97.425989999999999</v>
      </c>
      <c r="I10" s="22">
        <f t="shared" si="0"/>
        <v>46.596270863127778</v>
      </c>
    </row>
    <row r="11" spans="1:20" ht="15.75" x14ac:dyDescent="0.25">
      <c r="A11" s="96">
        <v>3</v>
      </c>
      <c r="B11" s="40" t="s">
        <v>7</v>
      </c>
      <c r="C11" s="11">
        <v>82.051000000000002</v>
      </c>
      <c r="D11" s="11">
        <v>0</v>
      </c>
      <c r="E11" s="11">
        <v>81.187999999999988</v>
      </c>
      <c r="F11" s="11"/>
      <c r="G11" s="4">
        <f t="shared" si="1"/>
        <v>81.187999999999988</v>
      </c>
      <c r="H11" s="116">
        <v>47.615270000000002</v>
      </c>
      <c r="I11" s="22">
        <f t="shared" si="0"/>
        <v>58.648162289993607</v>
      </c>
    </row>
    <row r="12" spans="1:20" ht="15.75" x14ac:dyDescent="0.25">
      <c r="A12" s="96">
        <v>4</v>
      </c>
      <c r="B12" s="40" t="s">
        <v>8</v>
      </c>
      <c r="C12" s="11">
        <v>155.64227176781</v>
      </c>
      <c r="D12" s="11">
        <v>0</v>
      </c>
      <c r="E12" s="11">
        <v>301.77160000000003</v>
      </c>
      <c r="F12" s="11"/>
      <c r="G12" s="4">
        <f t="shared" si="1"/>
        <v>301.77160000000003</v>
      </c>
      <c r="H12" s="116">
        <v>66.199309999999997</v>
      </c>
      <c r="I12" s="22">
        <f t="shared" si="0"/>
        <v>21.936892007067595</v>
      </c>
    </row>
    <row r="13" spans="1:20" ht="15.75" x14ac:dyDescent="0.25">
      <c r="A13" s="96">
        <v>5</v>
      </c>
      <c r="B13" s="40" t="s">
        <v>36</v>
      </c>
      <c r="C13" s="11">
        <v>384.26798153034304</v>
      </c>
      <c r="D13" s="11">
        <v>0</v>
      </c>
      <c r="E13" s="11">
        <v>381.56479999999999</v>
      </c>
      <c r="F13" s="11"/>
      <c r="G13" s="4">
        <f t="shared" si="1"/>
        <v>381.56479999999999</v>
      </c>
      <c r="H13" s="116">
        <v>306.60964000000001</v>
      </c>
      <c r="I13" s="22">
        <f t="shared" si="0"/>
        <v>80.35585043484096</v>
      </c>
    </row>
    <row r="14" spans="1:20" ht="15.75" x14ac:dyDescent="0.25">
      <c r="A14" s="96">
        <v>6</v>
      </c>
      <c r="B14" s="40" t="s">
        <v>9</v>
      </c>
      <c r="C14" s="11">
        <v>64.871000000000009</v>
      </c>
      <c r="D14" s="11">
        <v>0</v>
      </c>
      <c r="E14" s="11">
        <v>40.4544</v>
      </c>
      <c r="F14" s="11"/>
      <c r="G14" s="4">
        <f t="shared" si="1"/>
        <v>40.4544</v>
      </c>
      <c r="H14" s="116">
        <v>25.852080000000001</v>
      </c>
      <c r="I14" s="22">
        <f t="shared" si="0"/>
        <v>63.904247745609879</v>
      </c>
    </row>
    <row r="15" spans="1:20" ht="15.75" x14ac:dyDescent="0.25">
      <c r="A15" s="102">
        <v>7</v>
      </c>
      <c r="B15" s="40" t="s">
        <v>10</v>
      </c>
      <c r="C15" s="11">
        <v>115.47161741424803</v>
      </c>
      <c r="D15" s="11">
        <v>0</v>
      </c>
      <c r="E15" s="11">
        <v>152.2774</v>
      </c>
      <c r="F15" s="11"/>
      <c r="G15" s="4">
        <f t="shared" si="1"/>
        <v>152.2774</v>
      </c>
      <c r="H15" s="116">
        <v>43.52129</v>
      </c>
      <c r="I15" s="22">
        <f t="shared" si="0"/>
        <v>28.58026864130856</v>
      </c>
    </row>
    <row r="16" spans="1:20" ht="15.75" x14ac:dyDescent="0.25">
      <c r="A16" s="96">
        <v>8</v>
      </c>
      <c r="B16" s="40" t="s">
        <v>33</v>
      </c>
      <c r="C16" s="11">
        <v>926.41661741424798</v>
      </c>
      <c r="D16" s="11">
        <v>0</v>
      </c>
      <c r="E16" s="11">
        <v>966.11400000000003</v>
      </c>
      <c r="F16" s="11"/>
      <c r="G16" s="4">
        <f t="shared" si="1"/>
        <v>966.11400000000003</v>
      </c>
      <c r="H16" s="116">
        <v>759.28111000000001</v>
      </c>
      <c r="I16" s="22">
        <f t="shared" si="0"/>
        <v>78.591254241217911</v>
      </c>
    </row>
    <row r="17" spans="1:9" ht="15.75" x14ac:dyDescent="0.25">
      <c r="A17" s="96">
        <v>9</v>
      </c>
      <c r="B17" s="40" t="s">
        <v>11</v>
      </c>
      <c r="C17" s="4">
        <v>72.070999999999998</v>
      </c>
      <c r="D17" s="11">
        <v>0</v>
      </c>
      <c r="E17" s="4">
        <v>50.828800000000001</v>
      </c>
      <c r="F17" s="4"/>
      <c r="G17" s="4">
        <f t="shared" si="1"/>
        <v>50.828800000000001</v>
      </c>
      <c r="H17" s="116">
        <v>28.666260000000001</v>
      </c>
      <c r="I17" s="22">
        <f t="shared" si="0"/>
        <v>56.397672185847391</v>
      </c>
    </row>
    <row r="18" spans="1:9" ht="15.75" x14ac:dyDescent="0.25">
      <c r="A18" s="96">
        <v>10</v>
      </c>
      <c r="B18" s="40" t="s">
        <v>12</v>
      </c>
      <c r="C18" s="4">
        <v>898.75251715039576</v>
      </c>
      <c r="D18" s="11">
        <v>0</v>
      </c>
      <c r="E18" s="4">
        <v>788.36840000000007</v>
      </c>
      <c r="F18" s="4"/>
      <c r="G18" s="4">
        <f t="shared" si="1"/>
        <v>788.36840000000007</v>
      </c>
      <c r="H18" s="116">
        <v>378.18722000000002</v>
      </c>
      <c r="I18" s="22">
        <f t="shared" si="0"/>
        <v>47.970875037609318</v>
      </c>
    </row>
    <row r="19" spans="1:9" ht="15.75" x14ac:dyDescent="0.25">
      <c r="A19" s="96">
        <v>11</v>
      </c>
      <c r="B19" s="40" t="s">
        <v>13</v>
      </c>
      <c r="C19" s="4">
        <v>1848.2491530343004</v>
      </c>
      <c r="D19" s="11">
        <v>0</v>
      </c>
      <c r="E19" s="4">
        <v>1306.8647999999998</v>
      </c>
      <c r="F19" s="4"/>
      <c r="G19" s="4">
        <f t="shared" si="1"/>
        <v>1306.8647999999998</v>
      </c>
      <c r="H19" s="116">
        <v>648.81051000000002</v>
      </c>
      <c r="I19" s="22">
        <f t="shared" si="0"/>
        <v>49.646337555346207</v>
      </c>
    </row>
    <row r="20" spans="1:9" ht="15.75" x14ac:dyDescent="0.25">
      <c r="A20" s="96">
        <v>12</v>
      </c>
      <c r="B20" s="40" t="s">
        <v>14</v>
      </c>
      <c r="C20" s="11">
        <v>152.86145382585752</v>
      </c>
      <c r="D20" s="11">
        <v>0</v>
      </c>
      <c r="E20" s="11">
        <v>127.00857999999999</v>
      </c>
      <c r="F20" s="11"/>
      <c r="G20" s="4">
        <f t="shared" si="1"/>
        <v>127.00857999999999</v>
      </c>
      <c r="H20" s="116">
        <v>83.386780000000002</v>
      </c>
      <c r="I20" s="22">
        <f t="shared" si="0"/>
        <v>65.65444633740492</v>
      </c>
    </row>
    <row r="21" spans="1:9" ht="15.75" x14ac:dyDescent="0.25">
      <c r="A21" s="102">
        <v>13</v>
      </c>
      <c r="B21" s="40" t="s">
        <v>15</v>
      </c>
      <c r="C21" s="11">
        <v>147.72104485488126</v>
      </c>
      <c r="D21" s="11">
        <v>0</v>
      </c>
      <c r="E21" s="11">
        <v>296.84158000000002</v>
      </c>
      <c r="F21" s="11"/>
      <c r="G21" s="4">
        <f t="shared" si="1"/>
        <v>296.84158000000002</v>
      </c>
      <c r="H21" s="116">
        <v>81.610789999999994</v>
      </c>
      <c r="I21" s="22">
        <f t="shared" si="0"/>
        <v>27.493045280246786</v>
      </c>
    </row>
    <row r="22" spans="1:9" ht="15.75" x14ac:dyDescent="0.25">
      <c r="A22" s="96">
        <v>14</v>
      </c>
      <c r="B22" s="40" t="s">
        <v>16</v>
      </c>
      <c r="C22" s="4">
        <v>45.301000000000002</v>
      </c>
      <c r="D22" s="11">
        <v>0</v>
      </c>
      <c r="E22" s="4">
        <v>26.294</v>
      </c>
      <c r="F22" s="4"/>
      <c r="G22" s="4">
        <f t="shared" si="1"/>
        <v>26.294</v>
      </c>
      <c r="H22" s="116">
        <v>8.7071199999999997</v>
      </c>
      <c r="I22" s="22">
        <f t="shared" si="0"/>
        <v>33.114474785122077</v>
      </c>
    </row>
    <row r="23" spans="1:9" ht="15.75" x14ac:dyDescent="0.25">
      <c r="A23" s="96">
        <v>15</v>
      </c>
      <c r="B23" s="40" t="s">
        <v>17</v>
      </c>
      <c r="C23" s="11">
        <v>271.75149076517147</v>
      </c>
      <c r="D23" s="11">
        <v>0</v>
      </c>
      <c r="E23" s="11">
        <v>191.62379999999999</v>
      </c>
      <c r="F23" s="11"/>
      <c r="G23" s="4">
        <f t="shared" si="1"/>
        <v>191.62379999999999</v>
      </c>
      <c r="H23" s="116">
        <v>119.25166</v>
      </c>
      <c r="I23" s="22">
        <f t="shared" si="0"/>
        <v>62.23217575269878</v>
      </c>
    </row>
    <row r="24" spans="1:9" ht="15.75" x14ac:dyDescent="0.25">
      <c r="A24" s="96">
        <v>16</v>
      </c>
      <c r="B24" s="40" t="s">
        <v>18</v>
      </c>
      <c r="C24" s="4">
        <v>327.91381794195252</v>
      </c>
      <c r="D24" s="11">
        <v>0</v>
      </c>
      <c r="E24" s="4">
        <v>222.5462</v>
      </c>
      <c r="F24" s="4"/>
      <c r="G24" s="4">
        <f t="shared" si="1"/>
        <v>222.5462</v>
      </c>
      <c r="H24" s="116">
        <v>216.16018</v>
      </c>
      <c r="I24" s="22">
        <f t="shared" si="0"/>
        <v>97.130474481253785</v>
      </c>
    </row>
    <row r="25" spans="1:9" ht="15.75" x14ac:dyDescent="0.25">
      <c r="A25" s="96">
        <v>17</v>
      </c>
      <c r="B25" s="40" t="s">
        <v>19</v>
      </c>
      <c r="C25" s="4">
        <v>171.2410448548813</v>
      </c>
      <c r="D25" s="11">
        <v>0</v>
      </c>
      <c r="E25" s="4">
        <v>397.11788000000001</v>
      </c>
      <c r="F25" s="4"/>
      <c r="G25" s="4">
        <f t="shared" si="1"/>
        <v>397.11788000000001</v>
      </c>
      <c r="H25" s="116">
        <v>88.323030000000003</v>
      </c>
      <c r="I25" s="22">
        <f t="shared" si="0"/>
        <v>22.24101065406574</v>
      </c>
    </row>
    <row r="26" spans="1:9" ht="15.75" x14ac:dyDescent="0.25">
      <c r="A26" s="96">
        <v>18</v>
      </c>
      <c r="B26" s="40" t="s">
        <v>20</v>
      </c>
      <c r="C26" s="4">
        <v>115.77700000000002</v>
      </c>
      <c r="D26" s="11">
        <v>0</v>
      </c>
      <c r="E26" s="4">
        <v>111.98779999999999</v>
      </c>
      <c r="F26" s="4"/>
      <c r="G26" s="4">
        <f t="shared" si="1"/>
        <v>111.98779999999999</v>
      </c>
      <c r="H26" s="116">
        <v>49.177059999999997</v>
      </c>
      <c r="I26" s="22">
        <f t="shared" si="0"/>
        <v>43.912872652199617</v>
      </c>
    </row>
    <row r="27" spans="1:9" ht="15.75" x14ac:dyDescent="0.25">
      <c r="A27" s="96">
        <v>19</v>
      </c>
      <c r="B27" s="40" t="s">
        <v>21</v>
      </c>
      <c r="C27" s="11">
        <v>121.12563588390502</v>
      </c>
      <c r="D27" s="11">
        <v>0</v>
      </c>
      <c r="E27" s="11">
        <v>109.57578000000001</v>
      </c>
      <c r="F27" s="11"/>
      <c r="G27" s="4">
        <f t="shared" si="1"/>
        <v>109.57578000000001</v>
      </c>
      <c r="H27" s="116">
        <v>77.91292</v>
      </c>
      <c r="I27" s="22">
        <f t="shared" si="0"/>
        <v>71.104143634660872</v>
      </c>
    </row>
    <row r="28" spans="1:9" ht="15.75" x14ac:dyDescent="0.25">
      <c r="A28" s="102">
        <v>20</v>
      </c>
      <c r="B28" s="40" t="s">
        <v>22</v>
      </c>
      <c r="C28" s="11">
        <v>887.76868073878632</v>
      </c>
      <c r="D28" s="11">
        <v>0</v>
      </c>
      <c r="E28" s="11">
        <v>747.43931999999995</v>
      </c>
      <c r="F28" s="11"/>
      <c r="G28" s="4">
        <f t="shared" si="1"/>
        <v>747.43931999999995</v>
      </c>
      <c r="H28" s="116">
        <v>333.10007000000002</v>
      </c>
      <c r="I28" s="22">
        <f t="shared" si="0"/>
        <v>44.565499979316051</v>
      </c>
    </row>
    <row r="29" spans="1:9" ht="15.75" x14ac:dyDescent="0.25">
      <c r="A29" s="96">
        <v>21</v>
      </c>
      <c r="B29" s="40" t="s">
        <v>23</v>
      </c>
      <c r="C29" s="4">
        <v>577.82618997361476</v>
      </c>
      <c r="D29" s="11">
        <v>0</v>
      </c>
      <c r="E29" s="4">
        <v>385.15699999999998</v>
      </c>
      <c r="F29" s="4"/>
      <c r="G29" s="4">
        <f t="shared" si="1"/>
        <v>385.15699999999998</v>
      </c>
      <c r="H29" s="116">
        <v>228.02904000000001</v>
      </c>
      <c r="I29" s="22">
        <f t="shared" si="0"/>
        <v>59.204179075026552</v>
      </c>
    </row>
    <row r="30" spans="1:9" ht="15.75" x14ac:dyDescent="0.25">
      <c r="A30" s="102">
        <v>22</v>
      </c>
      <c r="B30" s="40" t="s">
        <v>24</v>
      </c>
      <c r="C30" s="11">
        <v>1320.7524168865434</v>
      </c>
      <c r="D30" s="11">
        <v>0</v>
      </c>
      <c r="E30" s="11">
        <v>774.83019999999999</v>
      </c>
      <c r="F30" s="11"/>
      <c r="G30" s="4">
        <f t="shared" si="1"/>
        <v>774.83019999999999</v>
      </c>
      <c r="H30" s="116">
        <v>519.43782999999996</v>
      </c>
      <c r="I30" s="22">
        <f t="shared" si="0"/>
        <v>67.038924141056967</v>
      </c>
    </row>
    <row r="31" spans="1:9" ht="15.75" x14ac:dyDescent="0.25">
      <c r="A31" s="96">
        <v>23</v>
      </c>
      <c r="B31" s="40" t="s">
        <v>25</v>
      </c>
      <c r="C31" s="4">
        <v>82.480999999999995</v>
      </c>
      <c r="D31" s="11">
        <v>0</v>
      </c>
      <c r="E31" s="4">
        <v>55.574200000000005</v>
      </c>
      <c r="F31" s="4"/>
      <c r="G31" s="4">
        <f t="shared" si="1"/>
        <v>55.574200000000005</v>
      </c>
      <c r="H31" s="116">
        <v>36.82179</v>
      </c>
      <c r="I31" s="22">
        <f t="shared" si="0"/>
        <v>66.256986155446228</v>
      </c>
    </row>
    <row r="32" spans="1:9" ht="15.75" x14ac:dyDescent="0.25">
      <c r="A32" s="96">
        <v>24</v>
      </c>
      <c r="B32" s="40" t="s">
        <v>26</v>
      </c>
      <c r="C32" s="4">
        <v>178.11145382585755</v>
      </c>
      <c r="D32" s="11">
        <v>0</v>
      </c>
      <c r="E32" s="4">
        <v>158.2756</v>
      </c>
      <c r="F32" s="4"/>
      <c r="G32" s="4">
        <f t="shared" si="1"/>
        <v>158.2756</v>
      </c>
      <c r="H32" s="116">
        <v>105.49176</v>
      </c>
      <c r="I32" s="22">
        <f t="shared" si="0"/>
        <v>66.650677678681987</v>
      </c>
    </row>
    <row r="33" spans="1:25" ht="15.75" x14ac:dyDescent="0.25">
      <c r="A33" s="96">
        <v>25</v>
      </c>
      <c r="B33" s="40" t="s">
        <v>32</v>
      </c>
      <c r="C33" s="11">
        <v>139.1754907651715</v>
      </c>
      <c r="D33" s="11">
        <v>0</v>
      </c>
      <c r="E33" s="11">
        <v>110.3826</v>
      </c>
      <c r="F33" s="11"/>
      <c r="G33" s="4">
        <f t="shared" si="1"/>
        <v>110.3826</v>
      </c>
      <c r="H33" s="116">
        <v>88.470730000000003</v>
      </c>
      <c r="I33" s="22">
        <f t="shared" si="0"/>
        <v>80.149163002139829</v>
      </c>
    </row>
    <row r="34" spans="1:25" ht="15.75" x14ac:dyDescent="0.25">
      <c r="A34" s="96">
        <v>26</v>
      </c>
      <c r="B34" s="40" t="s">
        <v>27</v>
      </c>
      <c r="C34" s="11">
        <v>148.731635883905</v>
      </c>
      <c r="D34" s="11">
        <v>0</v>
      </c>
      <c r="E34" s="11">
        <v>247.4066</v>
      </c>
      <c r="F34" s="11"/>
      <c r="G34" s="4">
        <f t="shared" si="1"/>
        <v>247.4066</v>
      </c>
      <c r="H34" s="116">
        <v>81.507499999999993</v>
      </c>
      <c r="I34" s="22">
        <f t="shared" si="0"/>
        <v>32.944755717915363</v>
      </c>
    </row>
    <row r="35" spans="1:25" ht="15.75" x14ac:dyDescent="0.25">
      <c r="A35" s="102">
        <v>27</v>
      </c>
      <c r="B35" s="40" t="s">
        <v>28</v>
      </c>
      <c r="C35" s="11">
        <v>956.90402638522414</v>
      </c>
      <c r="D35" s="11">
        <v>0</v>
      </c>
      <c r="E35" s="11">
        <v>841.09860000000003</v>
      </c>
      <c r="F35" s="11"/>
      <c r="G35" s="4">
        <f t="shared" si="1"/>
        <v>841.09860000000003</v>
      </c>
      <c r="H35" s="116">
        <v>442.67372999999998</v>
      </c>
      <c r="I35" s="22">
        <f t="shared" si="0"/>
        <v>52.630420500046007</v>
      </c>
    </row>
    <row r="36" spans="1:25" ht="15.75" x14ac:dyDescent="0.25">
      <c r="A36" s="96">
        <v>28</v>
      </c>
      <c r="B36" s="40" t="s">
        <v>29</v>
      </c>
      <c r="C36" s="4">
        <v>1117.54127176781</v>
      </c>
      <c r="D36" s="11">
        <v>0</v>
      </c>
      <c r="E36" s="4">
        <v>806.7568</v>
      </c>
      <c r="F36" s="4"/>
      <c r="G36" s="4">
        <f t="shared" si="1"/>
        <v>806.7568</v>
      </c>
      <c r="H36" s="116">
        <v>411.14877000000001</v>
      </c>
      <c r="I36" s="22">
        <f t="shared" si="0"/>
        <v>50.96316138890927</v>
      </c>
    </row>
    <row r="37" spans="1:25" ht="15.75" x14ac:dyDescent="0.25">
      <c r="A37" s="96">
        <v>29</v>
      </c>
      <c r="B37" s="40" t="s">
        <v>31</v>
      </c>
      <c r="C37" s="4">
        <v>170.06549076517152</v>
      </c>
      <c r="D37" s="11">
        <v>0</v>
      </c>
      <c r="E37" s="4">
        <v>90.5976</v>
      </c>
      <c r="F37" s="4"/>
      <c r="G37" s="4">
        <f t="shared" si="1"/>
        <v>90.5976</v>
      </c>
      <c r="H37" s="116">
        <v>78.113439999999997</v>
      </c>
      <c r="I37" s="22">
        <f t="shared" si="0"/>
        <v>86.220208923856703</v>
      </c>
    </row>
    <row r="38" spans="1:25" ht="15.75" x14ac:dyDescent="0.25">
      <c r="A38" s="96">
        <v>30</v>
      </c>
      <c r="B38" s="40" t="s">
        <v>30</v>
      </c>
      <c r="C38" s="11">
        <v>314.79381794195251</v>
      </c>
      <c r="D38" s="11">
        <v>0</v>
      </c>
      <c r="E38" s="11">
        <v>424.4332</v>
      </c>
      <c r="F38" s="11"/>
      <c r="G38" s="4">
        <f t="shared" si="1"/>
        <v>424.4332</v>
      </c>
      <c r="H38" s="116">
        <v>342.15321</v>
      </c>
      <c r="I38" s="22">
        <f t="shared" si="0"/>
        <v>80.614148469064148</v>
      </c>
    </row>
    <row r="39" spans="1:25" ht="15.75" x14ac:dyDescent="0.25">
      <c r="A39" s="77"/>
      <c r="B39" s="78" t="s">
        <v>132</v>
      </c>
      <c r="C39" s="79">
        <f t="shared" ref="C39:G39" si="2">SUM(C9:C38)</f>
        <v>12107.371255936674</v>
      </c>
      <c r="D39" s="79">
        <f t="shared" si="2"/>
        <v>0</v>
      </c>
      <c r="E39" s="79">
        <f>SUM(E9:E38)</f>
        <v>10546.291469999996</v>
      </c>
      <c r="F39" s="79">
        <f t="shared" si="2"/>
        <v>0</v>
      </c>
      <c r="G39" s="79">
        <f t="shared" si="2"/>
        <v>10546.291469999996</v>
      </c>
      <c r="H39" s="108">
        <f>SUM(H9:H38)</f>
        <v>5894.1818499999999</v>
      </c>
      <c r="I39" s="22">
        <f t="shared" si="0"/>
        <v>55.888668227751928</v>
      </c>
    </row>
    <row r="40" spans="1:25" ht="15.75" x14ac:dyDescent="0.25">
      <c r="A40" s="7"/>
      <c r="B40" s="91" t="s">
        <v>133</v>
      </c>
      <c r="C40" s="92">
        <v>16145.83</v>
      </c>
      <c r="D40" s="92">
        <v>6857.1</v>
      </c>
      <c r="E40" s="92">
        <v>6882.62</v>
      </c>
      <c r="F40" s="92">
        <v>38.619999999999997</v>
      </c>
      <c r="G40" s="92">
        <f>SUM(D40:F40)</f>
        <v>13778.340000000002</v>
      </c>
      <c r="H40" s="109">
        <v>7141.1865699999998</v>
      </c>
      <c r="I40" s="22">
        <f t="shared" si="0"/>
        <v>51.829077886015284</v>
      </c>
    </row>
    <row r="41" spans="1:25" x14ac:dyDescent="0.2">
      <c r="A41" s="9"/>
      <c r="B41" s="9"/>
      <c r="C41" s="117">
        <f>SUM(C9:C38)</f>
        <v>12107.371255936674</v>
      </c>
      <c r="D41" s="117">
        <f t="shared" ref="D41:H41" si="3">SUM(D9:D38)</f>
        <v>0</v>
      </c>
      <c r="E41" s="117">
        <f t="shared" si="3"/>
        <v>10546.291469999996</v>
      </c>
      <c r="F41" s="117">
        <f t="shared" si="3"/>
        <v>0</v>
      </c>
      <c r="G41" s="117">
        <f t="shared" si="3"/>
        <v>10546.291469999996</v>
      </c>
      <c r="H41" s="117">
        <f t="shared" si="3"/>
        <v>5894.1818499999999</v>
      </c>
      <c r="I41" s="103"/>
      <c r="J41" s="10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20.25" x14ac:dyDescent="0.3">
      <c r="B42" s="12"/>
      <c r="C42" s="12" t="s">
        <v>157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20.25" x14ac:dyDescent="0.3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2"/>
    </row>
    <row r="44" spans="1:25" ht="29.45" customHeight="1" x14ac:dyDescent="0.2">
      <c r="A44" s="144" t="s">
        <v>37</v>
      </c>
      <c r="B44" s="146" t="s">
        <v>1</v>
      </c>
      <c r="C44" s="129" t="s">
        <v>53</v>
      </c>
      <c r="D44" s="130"/>
      <c r="E44" s="130"/>
      <c r="F44" s="130"/>
      <c r="G44" s="130"/>
      <c r="H44" s="130"/>
      <c r="I44" s="130"/>
      <c r="J44" s="141" t="s">
        <v>38</v>
      </c>
      <c r="K44" s="142"/>
      <c r="L44" s="143"/>
      <c r="M44" s="141" t="s">
        <v>49</v>
      </c>
      <c r="N44" s="142"/>
      <c r="O44" s="142"/>
      <c r="P44" s="143"/>
      <c r="Q44" s="141" t="s">
        <v>56</v>
      </c>
      <c r="R44" s="142"/>
      <c r="S44" s="142"/>
      <c r="T44" s="143"/>
      <c r="U44" s="141" t="s">
        <v>57</v>
      </c>
      <c r="V44" s="142"/>
      <c r="W44" s="142"/>
      <c r="X44" s="143"/>
      <c r="Y44" s="43"/>
    </row>
    <row r="45" spans="1:25" ht="69.599999999999994" customHeight="1" x14ac:dyDescent="0.2">
      <c r="A45" s="145"/>
      <c r="B45" s="147"/>
      <c r="C45" s="48" t="s">
        <v>52</v>
      </c>
      <c r="D45" s="48" t="s">
        <v>134</v>
      </c>
      <c r="E45" s="47" t="s">
        <v>135</v>
      </c>
      <c r="F45" s="93" t="s">
        <v>136</v>
      </c>
      <c r="G45" s="49" t="s">
        <v>40</v>
      </c>
      <c r="H45" s="49" t="s">
        <v>54</v>
      </c>
      <c r="I45" s="47" t="s">
        <v>55</v>
      </c>
      <c r="J45" s="94" t="s">
        <v>43</v>
      </c>
      <c r="K45" s="94" t="s">
        <v>34</v>
      </c>
      <c r="L45" s="94" t="s">
        <v>40</v>
      </c>
      <c r="M45" s="94" t="s">
        <v>137</v>
      </c>
      <c r="N45" s="94" t="s">
        <v>147</v>
      </c>
      <c r="O45" s="94" t="s">
        <v>138</v>
      </c>
      <c r="P45" s="39" t="s">
        <v>41</v>
      </c>
      <c r="Q45" s="94" t="s">
        <v>139</v>
      </c>
      <c r="R45" s="94" t="s">
        <v>140</v>
      </c>
      <c r="S45" s="94" t="s">
        <v>141</v>
      </c>
      <c r="T45" s="39" t="s">
        <v>41</v>
      </c>
      <c r="U45" s="94" t="s">
        <v>139</v>
      </c>
      <c r="V45" s="94" t="s">
        <v>142</v>
      </c>
      <c r="W45" s="94" t="s">
        <v>143</v>
      </c>
      <c r="X45" s="39" t="s">
        <v>41</v>
      </c>
      <c r="Y45" s="51"/>
    </row>
    <row r="46" spans="1:25" ht="17.25" x14ac:dyDescent="0.3">
      <c r="A46" s="95">
        <v>1</v>
      </c>
      <c r="B46" s="8">
        <v>2</v>
      </c>
      <c r="C46" s="8">
        <v>3</v>
      </c>
      <c r="D46" s="8">
        <v>4</v>
      </c>
      <c r="E46" s="8">
        <v>5</v>
      </c>
      <c r="F46" s="8">
        <v>6</v>
      </c>
      <c r="G46" s="8">
        <v>7</v>
      </c>
      <c r="H46" s="8">
        <v>8</v>
      </c>
      <c r="I46" s="8">
        <v>9</v>
      </c>
      <c r="J46" s="8">
        <v>10</v>
      </c>
      <c r="K46" s="8">
        <v>11</v>
      </c>
      <c r="L46" s="8">
        <v>12</v>
      </c>
      <c r="M46" s="8">
        <v>13</v>
      </c>
      <c r="N46" s="8">
        <v>14</v>
      </c>
      <c r="O46" s="8">
        <v>15</v>
      </c>
      <c r="P46" s="8">
        <v>16</v>
      </c>
      <c r="Q46" s="8">
        <v>17</v>
      </c>
      <c r="R46" s="8">
        <v>18</v>
      </c>
      <c r="S46" s="8">
        <v>19</v>
      </c>
      <c r="T46" s="8">
        <v>20</v>
      </c>
      <c r="U46" s="8">
        <v>21</v>
      </c>
      <c r="V46" s="8">
        <v>22</v>
      </c>
      <c r="W46" s="8">
        <v>23</v>
      </c>
      <c r="X46" s="8">
        <v>24</v>
      </c>
      <c r="Y46" s="29"/>
    </row>
    <row r="47" spans="1:25" ht="15.75" x14ac:dyDescent="0.25">
      <c r="A47" s="96">
        <v>1</v>
      </c>
      <c r="B47" s="40" t="s">
        <v>5</v>
      </c>
      <c r="C47" s="15">
        <v>11208</v>
      </c>
      <c r="D47" s="15">
        <v>2903</v>
      </c>
      <c r="E47" s="54">
        <v>0</v>
      </c>
      <c r="F47" s="53">
        <v>0</v>
      </c>
      <c r="G47" s="52">
        <f t="shared" ref="G47:G77" si="4">IF(E47&gt;0,F47/E47%,0)</f>
        <v>0</v>
      </c>
      <c r="H47" s="53">
        <f t="shared" ref="H47:H77" si="5">C47+D47+F47</f>
        <v>14111</v>
      </c>
      <c r="I47" s="15">
        <v>14325</v>
      </c>
      <c r="J47" s="75">
        <v>0</v>
      </c>
      <c r="K47" s="38">
        <v>0</v>
      </c>
      <c r="L47" s="52">
        <f t="shared" ref="L47:L77" si="6">IF(J47&gt;0,K47/J47%,0)</f>
        <v>0</v>
      </c>
      <c r="M47" s="13">
        <v>109</v>
      </c>
      <c r="N47" s="75">
        <v>0</v>
      </c>
      <c r="O47" s="75">
        <v>0</v>
      </c>
      <c r="P47" s="52">
        <f t="shared" ref="P47:P77" si="7">IF(N47&gt;0,O47/N47%,0)</f>
        <v>0</v>
      </c>
      <c r="Q47" s="17">
        <v>109</v>
      </c>
      <c r="R47" s="44">
        <v>0</v>
      </c>
      <c r="S47" s="75">
        <v>0</v>
      </c>
      <c r="T47" s="52">
        <f>IF(S47&gt;0,S47/R47%,0)</f>
        <v>0</v>
      </c>
      <c r="U47" s="38">
        <v>107</v>
      </c>
      <c r="V47" s="52">
        <v>0</v>
      </c>
      <c r="W47" s="38">
        <v>0</v>
      </c>
      <c r="X47" s="52">
        <f>IF(W47&gt;0,W47/V47%,0)</f>
        <v>0</v>
      </c>
      <c r="Y47" s="29"/>
    </row>
    <row r="48" spans="1:25" ht="15.75" x14ac:dyDescent="0.25">
      <c r="A48" s="96">
        <v>2</v>
      </c>
      <c r="B48" s="40" t="s">
        <v>6</v>
      </c>
      <c r="C48" s="15">
        <v>10799</v>
      </c>
      <c r="D48" s="15">
        <v>6347</v>
      </c>
      <c r="E48" s="54">
        <v>0</v>
      </c>
      <c r="F48" s="53">
        <v>44</v>
      </c>
      <c r="G48" s="52">
        <f t="shared" si="4"/>
        <v>0</v>
      </c>
      <c r="H48" s="53">
        <f t="shared" si="5"/>
        <v>17190</v>
      </c>
      <c r="I48" s="15">
        <v>17987</v>
      </c>
      <c r="J48" s="75">
        <v>0</v>
      </c>
      <c r="K48" s="38">
        <v>0</v>
      </c>
      <c r="L48" s="52">
        <f t="shared" si="6"/>
        <v>0</v>
      </c>
      <c r="M48" s="13">
        <v>116</v>
      </c>
      <c r="N48" s="75">
        <v>0</v>
      </c>
      <c r="O48" s="75">
        <v>0</v>
      </c>
      <c r="P48" s="52">
        <f t="shared" si="7"/>
        <v>0</v>
      </c>
      <c r="Q48" s="17">
        <v>116</v>
      </c>
      <c r="R48" s="44">
        <v>0</v>
      </c>
      <c r="S48" s="75">
        <v>0</v>
      </c>
      <c r="T48" s="52">
        <f t="shared" ref="T48:T77" si="8">IF(S48&gt;0,S48/R48%,0)</f>
        <v>0</v>
      </c>
      <c r="U48" s="38">
        <v>115</v>
      </c>
      <c r="V48" s="52">
        <v>2</v>
      </c>
      <c r="W48" s="38">
        <v>1</v>
      </c>
      <c r="X48" s="52">
        <f t="shared" ref="X48:X76" si="9">IF(W48&gt;0,W48/V48%,0)</f>
        <v>50</v>
      </c>
      <c r="Y48" s="29"/>
    </row>
    <row r="49" spans="1:25" ht="15.75" x14ac:dyDescent="0.25">
      <c r="A49" s="96">
        <v>3</v>
      </c>
      <c r="B49" s="40" t="s">
        <v>7</v>
      </c>
      <c r="C49" s="15">
        <v>6546</v>
      </c>
      <c r="D49" s="15">
        <v>248</v>
      </c>
      <c r="E49" s="54">
        <v>60</v>
      </c>
      <c r="F49" s="53">
        <v>33</v>
      </c>
      <c r="G49" s="52">
        <f t="shared" si="4"/>
        <v>55</v>
      </c>
      <c r="H49" s="53">
        <f t="shared" si="5"/>
        <v>6827</v>
      </c>
      <c r="I49" s="15">
        <v>6701</v>
      </c>
      <c r="J49" s="75">
        <v>60</v>
      </c>
      <c r="K49" s="38">
        <v>64</v>
      </c>
      <c r="L49" s="52">
        <f t="shared" si="6"/>
        <v>106.66666666666667</v>
      </c>
      <c r="M49" s="13">
        <v>0</v>
      </c>
      <c r="N49" s="75">
        <v>1</v>
      </c>
      <c r="O49" s="75">
        <v>1</v>
      </c>
      <c r="P49" s="52">
        <f t="shared" si="7"/>
        <v>100</v>
      </c>
      <c r="Q49" s="17"/>
      <c r="R49" s="44">
        <v>1</v>
      </c>
      <c r="S49" s="75">
        <v>1</v>
      </c>
      <c r="T49" s="52">
        <f t="shared" si="8"/>
        <v>100</v>
      </c>
      <c r="U49" s="38"/>
      <c r="V49" s="52">
        <v>1</v>
      </c>
      <c r="W49" s="38">
        <v>0</v>
      </c>
      <c r="X49" s="52">
        <f t="shared" si="9"/>
        <v>0</v>
      </c>
      <c r="Y49" s="29"/>
    </row>
    <row r="50" spans="1:25" ht="15.75" x14ac:dyDescent="0.25">
      <c r="A50" s="96">
        <v>4</v>
      </c>
      <c r="B50" s="40" t="s">
        <v>8</v>
      </c>
      <c r="C50" s="15">
        <v>8868</v>
      </c>
      <c r="D50" s="15">
        <v>3452</v>
      </c>
      <c r="E50" s="55">
        <v>20</v>
      </c>
      <c r="F50" s="53">
        <v>56</v>
      </c>
      <c r="G50" s="52">
        <f t="shared" si="4"/>
        <v>280</v>
      </c>
      <c r="H50" s="53">
        <f t="shared" si="5"/>
        <v>12376</v>
      </c>
      <c r="I50" s="15">
        <v>12151</v>
      </c>
      <c r="J50" s="75">
        <v>0</v>
      </c>
      <c r="K50" s="38">
        <v>0</v>
      </c>
      <c r="L50" s="52">
        <f t="shared" si="6"/>
        <v>0</v>
      </c>
      <c r="M50" s="13">
        <v>123</v>
      </c>
      <c r="N50" s="75">
        <v>1</v>
      </c>
      <c r="O50" s="75">
        <v>0</v>
      </c>
      <c r="P50" s="52">
        <f t="shared" si="7"/>
        <v>0</v>
      </c>
      <c r="Q50" s="17">
        <v>122</v>
      </c>
      <c r="R50" s="44">
        <v>1</v>
      </c>
      <c r="S50" s="75">
        <v>0</v>
      </c>
      <c r="T50" s="52">
        <f t="shared" si="8"/>
        <v>0</v>
      </c>
      <c r="U50" s="38">
        <v>122</v>
      </c>
      <c r="V50" s="52">
        <v>0</v>
      </c>
      <c r="W50" s="38">
        <v>0</v>
      </c>
      <c r="X50" s="52">
        <f t="shared" si="9"/>
        <v>0</v>
      </c>
      <c r="Y50" s="29"/>
    </row>
    <row r="51" spans="1:25" ht="15.75" x14ac:dyDescent="0.25">
      <c r="A51" s="96">
        <v>5</v>
      </c>
      <c r="B51" s="40" t="s">
        <v>36</v>
      </c>
      <c r="C51" s="15">
        <v>10035</v>
      </c>
      <c r="D51" s="15">
        <v>539</v>
      </c>
      <c r="E51" s="54">
        <v>380</v>
      </c>
      <c r="F51" s="53">
        <v>470</v>
      </c>
      <c r="G51" s="52">
        <f t="shared" si="4"/>
        <v>123.68421052631579</v>
      </c>
      <c r="H51" s="53">
        <f t="shared" si="5"/>
        <v>11044</v>
      </c>
      <c r="I51" s="15">
        <v>10463</v>
      </c>
      <c r="J51" s="75">
        <v>130</v>
      </c>
      <c r="K51" s="38">
        <v>132</v>
      </c>
      <c r="L51" s="52">
        <f t="shared" si="6"/>
        <v>101.53846153846153</v>
      </c>
      <c r="M51" s="13">
        <v>12</v>
      </c>
      <c r="N51" s="75">
        <v>18</v>
      </c>
      <c r="O51" s="75">
        <v>17</v>
      </c>
      <c r="P51" s="52">
        <f t="shared" si="7"/>
        <v>94.444444444444443</v>
      </c>
      <c r="Q51" s="17">
        <v>12</v>
      </c>
      <c r="R51" s="44">
        <v>18</v>
      </c>
      <c r="S51" s="75">
        <v>17</v>
      </c>
      <c r="T51" s="52">
        <f t="shared" si="8"/>
        <v>94.444444444444443</v>
      </c>
      <c r="U51" s="38">
        <v>12</v>
      </c>
      <c r="V51" s="52">
        <v>6</v>
      </c>
      <c r="W51" s="38">
        <v>0</v>
      </c>
      <c r="X51" s="52">
        <f t="shared" si="9"/>
        <v>0</v>
      </c>
      <c r="Y51" s="29"/>
    </row>
    <row r="52" spans="1:25" ht="15.75" x14ac:dyDescent="0.25">
      <c r="A52" s="96">
        <v>6</v>
      </c>
      <c r="B52" s="40" t="s">
        <v>9</v>
      </c>
      <c r="C52" s="15">
        <v>2846</v>
      </c>
      <c r="D52" s="15">
        <v>29</v>
      </c>
      <c r="E52" s="54">
        <v>40</v>
      </c>
      <c r="F52" s="53">
        <v>63</v>
      </c>
      <c r="G52" s="52">
        <f t="shared" si="4"/>
        <v>157.5</v>
      </c>
      <c r="H52" s="53">
        <f t="shared" si="5"/>
        <v>2938</v>
      </c>
      <c r="I52" s="15">
        <v>2845</v>
      </c>
      <c r="J52" s="75">
        <v>60</v>
      </c>
      <c r="K52" s="38">
        <v>73</v>
      </c>
      <c r="L52" s="52">
        <f t="shared" si="6"/>
        <v>121.66666666666667</v>
      </c>
      <c r="M52" s="13">
        <v>0</v>
      </c>
      <c r="N52" s="75">
        <v>1</v>
      </c>
      <c r="O52" s="75">
        <v>1</v>
      </c>
      <c r="P52" s="52">
        <f t="shared" si="7"/>
        <v>100</v>
      </c>
      <c r="Q52" s="17"/>
      <c r="R52" s="44">
        <v>1</v>
      </c>
      <c r="S52" s="75">
        <v>0</v>
      </c>
      <c r="T52" s="52">
        <f t="shared" si="8"/>
        <v>0</v>
      </c>
      <c r="U52" s="38"/>
      <c r="V52" s="52">
        <v>1</v>
      </c>
      <c r="W52" s="38">
        <v>0</v>
      </c>
      <c r="X52" s="52">
        <f t="shared" si="9"/>
        <v>0</v>
      </c>
      <c r="Y52" s="29"/>
    </row>
    <row r="53" spans="1:25" ht="15.75" x14ac:dyDescent="0.25">
      <c r="A53" s="96">
        <v>7</v>
      </c>
      <c r="B53" s="40" t="s">
        <v>10</v>
      </c>
      <c r="C53" s="15">
        <v>12697</v>
      </c>
      <c r="D53" s="15">
        <v>2668</v>
      </c>
      <c r="E53" s="54">
        <v>20</v>
      </c>
      <c r="F53" s="53">
        <v>11</v>
      </c>
      <c r="G53" s="52">
        <f t="shared" si="4"/>
        <v>55</v>
      </c>
      <c r="H53" s="53">
        <f t="shared" si="5"/>
        <v>15376</v>
      </c>
      <c r="I53" s="15">
        <v>14862</v>
      </c>
      <c r="J53" s="75">
        <v>0</v>
      </c>
      <c r="K53" s="38">
        <v>0</v>
      </c>
      <c r="L53" s="52">
        <f t="shared" si="6"/>
        <v>0</v>
      </c>
      <c r="M53" s="13">
        <v>69</v>
      </c>
      <c r="N53" s="75">
        <v>1</v>
      </c>
      <c r="O53" s="75">
        <v>0</v>
      </c>
      <c r="P53" s="52">
        <f t="shared" si="7"/>
        <v>0</v>
      </c>
      <c r="Q53" s="17">
        <v>69</v>
      </c>
      <c r="R53" s="44">
        <v>1</v>
      </c>
      <c r="S53" s="75">
        <v>0</v>
      </c>
      <c r="T53" s="52">
        <f t="shared" si="8"/>
        <v>0</v>
      </c>
      <c r="U53" s="38">
        <v>67</v>
      </c>
      <c r="V53" s="52">
        <v>1</v>
      </c>
      <c r="W53" s="38">
        <v>0</v>
      </c>
      <c r="X53" s="52">
        <f t="shared" si="9"/>
        <v>0</v>
      </c>
      <c r="Y53" s="29"/>
    </row>
    <row r="54" spans="1:25" ht="15.75" x14ac:dyDescent="0.25">
      <c r="A54" s="96">
        <v>8</v>
      </c>
      <c r="B54" s="40" t="s">
        <v>33</v>
      </c>
      <c r="C54" s="15">
        <v>2517</v>
      </c>
      <c r="D54" s="15">
        <v>657</v>
      </c>
      <c r="E54" s="54">
        <v>560</v>
      </c>
      <c r="F54" s="53">
        <v>700</v>
      </c>
      <c r="G54" s="52">
        <f t="shared" si="4"/>
        <v>125.00000000000001</v>
      </c>
      <c r="H54" s="53">
        <f t="shared" si="5"/>
        <v>3874</v>
      </c>
      <c r="I54" s="15">
        <v>3471</v>
      </c>
      <c r="J54" s="75">
        <v>350</v>
      </c>
      <c r="K54" s="38">
        <v>462</v>
      </c>
      <c r="L54" s="52">
        <f t="shared" si="6"/>
        <v>132</v>
      </c>
      <c r="M54" s="13">
        <v>32</v>
      </c>
      <c r="N54" s="75">
        <v>28</v>
      </c>
      <c r="O54" s="75">
        <v>28</v>
      </c>
      <c r="P54" s="52">
        <f t="shared" si="7"/>
        <v>99.999999999999986</v>
      </c>
      <c r="Q54" s="17">
        <v>32</v>
      </c>
      <c r="R54" s="44">
        <v>28</v>
      </c>
      <c r="S54" s="75">
        <v>28</v>
      </c>
      <c r="T54" s="52">
        <f t="shared" si="8"/>
        <v>99.999999999999986</v>
      </c>
      <c r="U54" s="38">
        <v>26</v>
      </c>
      <c r="V54" s="52">
        <v>23</v>
      </c>
      <c r="W54" s="38">
        <v>6</v>
      </c>
      <c r="X54" s="52">
        <f t="shared" si="9"/>
        <v>26.086956521739129</v>
      </c>
      <c r="Y54" s="29"/>
    </row>
    <row r="55" spans="1:25" ht="15.75" x14ac:dyDescent="0.25">
      <c r="A55" s="96">
        <v>9</v>
      </c>
      <c r="B55" s="40" t="s">
        <v>11</v>
      </c>
      <c r="C55" s="15">
        <v>7829</v>
      </c>
      <c r="D55" s="15">
        <v>725</v>
      </c>
      <c r="E55" s="55">
        <v>40</v>
      </c>
      <c r="F55" s="53">
        <v>284</v>
      </c>
      <c r="G55" s="52">
        <f t="shared" si="4"/>
        <v>710</v>
      </c>
      <c r="H55" s="53">
        <f t="shared" si="5"/>
        <v>8838</v>
      </c>
      <c r="I55" s="15">
        <v>7501</v>
      </c>
      <c r="J55" s="75">
        <v>60</v>
      </c>
      <c r="K55" s="38">
        <v>67</v>
      </c>
      <c r="L55" s="52">
        <f t="shared" si="6"/>
        <v>111.66666666666667</v>
      </c>
      <c r="M55" s="13">
        <v>0</v>
      </c>
      <c r="N55" s="75">
        <v>1</v>
      </c>
      <c r="O55" s="75">
        <v>0</v>
      </c>
      <c r="P55" s="52">
        <f t="shared" si="7"/>
        <v>0</v>
      </c>
      <c r="Q55" s="17"/>
      <c r="R55" s="44">
        <v>1</v>
      </c>
      <c r="S55" s="75">
        <v>0</v>
      </c>
      <c r="T55" s="52">
        <f t="shared" si="8"/>
        <v>0</v>
      </c>
      <c r="U55" s="38"/>
      <c r="V55" s="52">
        <v>1</v>
      </c>
      <c r="W55" s="38">
        <v>0</v>
      </c>
      <c r="X55" s="52">
        <f t="shared" si="9"/>
        <v>0</v>
      </c>
      <c r="Y55" s="29"/>
    </row>
    <row r="56" spans="1:25" ht="15.75" x14ac:dyDescent="0.25">
      <c r="A56" s="96">
        <v>10</v>
      </c>
      <c r="B56" s="40" t="s">
        <v>12</v>
      </c>
      <c r="C56" s="15">
        <v>4015</v>
      </c>
      <c r="D56" s="15">
        <v>285</v>
      </c>
      <c r="E56" s="54">
        <v>460</v>
      </c>
      <c r="F56" s="53">
        <v>357</v>
      </c>
      <c r="G56" s="52">
        <f t="shared" si="4"/>
        <v>77.608695652173921</v>
      </c>
      <c r="H56" s="53">
        <f t="shared" si="5"/>
        <v>4657</v>
      </c>
      <c r="I56" s="15">
        <v>4495</v>
      </c>
      <c r="J56" s="75">
        <v>700</v>
      </c>
      <c r="K56" s="38">
        <v>173</v>
      </c>
      <c r="L56" s="52">
        <f t="shared" si="6"/>
        <v>24.714285714285715</v>
      </c>
      <c r="M56" s="13">
        <v>43</v>
      </c>
      <c r="N56" s="75">
        <v>22</v>
      </c>
      <c r="O56" s="75">
        <v>13</v>
      </c>
      <c r="P56" s="52">
        <f t="shared" si="7"/>
        <v>59.090909090909093</v>
      </c>
      <c r="Q56" s="17">
        <v>43</v>
      </c>
      <c r="R56" s="44">
        <v>22</v>
      </c>
      <c r="S56" s="75">
        <v>0</v>
      </c>
      <c r="T56" s="52">
        <f t="shared" si="8"/>
        <v>0</v>
      </c>
      <c r="U56" s="38">
        <v>43</v>
      </c>
      <c r="V56" s="52">
        <v>20</v>
      </c>
      <c r="W56" s="38">
        <v>0</v>
      </c>
      <c r="X56" s="52">
        <f t="shared" si="9"/>
        <v>0</v>
      </c>
      <c r="Y56" s="29"/>
    </row>
    <row r="57" spans="1:25" ht="15.75" x14ac:dyDescent="0.25">
      <c r="A57" s="96">
        <v>11</v>
      </c>
      <c r="B57" s="40" t="s">
        <v>13</v>
      </c>
      <c r="C57" s="15">
        <v>14561</v>
      </c>
      <c r="D57" s="15">
        <v>1629</v>
      </c>
      <c r="E57" s="54">
        <v>1560</v>
      </c>
      <c r="F57" s="53">
        <v>811</v>
      </c>
      <c r="G57" s="52">
        <f t="shared" si="4"/>
        <v>51.987179487179489</v>
      </c>
      <c r="H57" s="53">
        <f t="shared" si="5"/>
        <v>17001</v>
      </c>
      <c r="I57" s="15">
        <v>16431</v>
      </c>
      <c r="J57" s="75">
        <v>1030</v>
      </c>
      <c r="K57" s="38">
        <v>367</v>
      </c>
      <c r="L57" s="52">
        <f t="shared" si="6"/>
        <v>35.631067961165044</v>
      </c>
      <c r="M57" s="13">
        <v>76</v>
      </c>
      <c r="N57" s="75">
        <v>76</v>
      </c>
      <c r="O57" s="75">
        <v>11</v>
      </c>
      <c r="P57" s="52">
        <f t="shared" si="7"/>
        <v>14.473684210526315</v>
      </c>
      <c r="Q57" s="17">
        <v>74</v>
      </c>
      <c r="R57" s="44">
        <v>76</v>
      </c>
      <c r="S57" s="75">
        <v>0</v>
      </c>
      <c r="T57" s="52">
        <f t="shared" si="8"/>
        <v>0</v>
      </c>
      <c r="U57" s="38">
        <v>18</v>
      </c>
      <c r="V57" s="52">
        <v>34</v>
      </c>
      <c r="W57" s="38">
        <v>48</v>
      </c>
      <c r="X57" s="52">
        <f t="shared" si="9"/>
        <v>141.17647058823528</v>
      </c>
      <c r="Y57" s="29"/>
    </row>
    <row r="58" spans="1:25" ht="15.75" x14ac:dyDescent="0.25">
      <c r="A58" s="96">
        <v>12</v>
      </c>
      <c r="B58" s="40" t="s">
        <v>14</v>
      </c>
      <c r="C58" s="15">
        <v>7716</v>
      </c>
      <c r="D58" s="15">
        <v>3262</v>
      </c>
      <c r="E58" s="54">
        <v>20</v>
      </c>
      <c r="F58" s="53">
        <v>23</v>
      </c>
      <c r="G58" s="52">
        <f t="shared" si="4"/>
        <v>115</v>
      </c>
      <c r="H58" s="53">
        <f t="shared" si="5"/>
        <v>11001</v>
      </c>
      <c r="I58" s="15">
        <v>11233</v>
      </c>
      <c r="J58" s="75">
        <v>0</v>
      </c>
      <c r="K58" s="38">
        <v>0</v>
      </c>
      <c r="L58" s="52">
        <f t="shared" si="6"/>
        <v>0</v>
      </c>
      <c r="M58" s="13">
        <v>109</v>
      </c>
      <c r="N58" s="75">
        <v>1</v>
      </c>
      <c r="O58" s="75">
        <v>1</v>
      </c>
      <c r="P58" s="52">
        <f t="shared" si="7"/>
        <v>100</v>
      </c>
      <c r="Q58" s="17">
        <v>109</v>
      </c>
      <c r="R58" s="44">
        <v>1</v>
      </c>
      <c r="S58" s="75">
        <v>1</v>
      </c>
      <c r="T58" s="52">
        <f t="shared" si="8"/>
        <v>100</v>
      </c>
      <c r="U58" s="38">
        <v>109</v>
      </c>
      <c r="V58" s="52">
        <v>1</v>
      </c>
      <c r="W58" s="38">
        <v>0</v>
      </c>
      <c r="X58" s="52">
        <f t="shared" si="9"/>
        <v>0</v>
      </c>
      <c r="Y58" s="29"/>
    </row>
    <row r="59" spans="1:25" ht="15.75" x14ac:dyDescent="0.25">
      <c r="A59" s="96">
        <v>13</v>
      </c>
      <c r="B59" s="40" t="s">
        <v>15</v>
      </c>
      <c r="C59" s="15">
        <v>8832</v>
      </c>
      <c r="D59" s="15">
        <v>3672</v>
      </c>
      <c r="E59" s="54">
        <v>20</v>
      </c>
      <c r="F59" s="53">
        <v>53</v>
      </c>
      <c r="G59" s="52">
        <f t="shared" si="4"/>
        <v>265</v>
      </c>
      <c r="H59" s="53">
        <f t="shared" si="5"/>
        <v>12557</v>
      </c>
      <c r="I59" s="15">
        <v>14148</v>
      </c>
      <c r="J59" s="75">
        <v>0</v>
      </c>
      <c r="K59" s="38">
        <v>9</v>
      </c>
      <c r="L59" s="52">
        <f t="shared" si="6"/>
        <v>0</v>
      </c>
      <c r="M59" s="13">
        <v>113</v>
      </c>
      <c r="N59" s="75">
        <v>1</v>
      </c>
      <c r="O59" s="75">
        <v>1</v>
      </c>
      <c r="P59" s="52">
        <f t="shared" si="7"/>
        <v>100</v>
      </c>
      <c r="Q59" s="17">
        <v>113</v>
      </c>
      <c r="R59" s="44">
        <v>1</v>
      </c>
      <c r="S59" s="75">
        <v>1</v>
      </c>
      <c r="T59" s="52">
        <f t="shared" si="8"/>
        <v>100</v>
      </c>
      <c r="U59" s="38">
        <v>113</v>
      </c>
      <c r="V59" s="52">
        <v>1</v>
      </c>
      <c r="W59" s="38">
        <v>0</v>
      </c>
      <c r="X59" s="52">
        <f t="shared" si="9"/>
        <v>0</v>
      </c>
      <c r="Y59" s="29"/>
    </row>
    <row r="60" spans="1:25" ht="15.75" x14ac:dyDescent="0.25">
      <c r="A60" s="96">
        <v>14</v>
      </c>
      <c r="B60" s="40" t="s">
        <v>16</v>
      </c>
      <c r="C60" s="15">
        <v>2742</v>
      </c>
      <c r="D60" s="15">
        <v>2</v>
      </c>
      <c r="E60" s="54">
        <v>40</v>
      </c>
      <c r="F60" s="53">
        <v>21</v>
      </c>
      <c r="G60" s="52">
        <f t="shared" si="4"/>
        <v>52.5</v>
      </c>
      <c r="H60" s="53">
        <f t="shared" si="5"/>
        <v>2765</v>
      </c>
      <c r="I60" s="15">
        <v>2755</v>
      </c>
      <c r="J60" s="75">
        <v>60</v>
      </c>
      <c r="K60" s="38">
        <v>21</v>
      </c>
      <c r="L60" s="52">
        <f t="shared" si="6"/>
        <v>35</v>
      </c>
      <c r="M60" s="13">
        <v>0</v>
      </c>
      <c r="N60" s="75">
        <v>1</v>
      </c>
      <c r="O60" s="75">
        <v>0</v>
      </c>
      <c r="P60" s="52">
        <f t="shared" si="7"/>
        <v>0</v>
      </c>
      <c r="Q60" s="17"/>
      <c r="R60" s="44">
        <v>1</v>
      </c>
      <c r="S60" s="75">
        <v>0</v>
      </c>
      <c r="T60" s="52">
        <f t="shared" si="8"/>
        <v>0</v>
      </c>
      <c r="U60" s="38"/>
      <c r="V60" s="52">
        <v>1</v>
      </c>
      <c r="W60" s="38">
        <v>0</v>
      </c>
      <c r="X60" s="52">
        <f t="shared" si="9"/>
        <v>0</v>
      </c>
      <c r="Y60" s="29"/>
    </row>
    <row r="61" spans="1:25" ht="15.75" x14ac:dyDescent="0.25">
      <c r="A61" s="96">
        <v>15</v>
      </c>
      <c r="B61" s="40" t="s">
        <v>17</v>
      </c>
      <c r="C61" s="15">
        <v>10223</v>
      </c>
      <c r="D61" s="15">
        <v>158</v>
      </c>
      <c r="E61" s="54">
        <v>240</v>
      </c>
      <c r="F61" s="53">
        <v>184</v>
      </c>
      <c r="G61" s="52">
        <f t="shared" si="4"/>
        <v>76.666666666666671</v>
      </c>
      <c r="H61" s="53">
        <f t="shared" si="5"/>
        <v>10565</v>
      </c>
      <c r="I61" s="15">
        <v>10361</v>
      </c>
      <c r="J61" s="75">
        <v>130</v>
      </c>
      <c r="K61" s="38">
        <v>94</v>
      </c>
      <c r="L61" s="52">
        <f t="shared" si="6"/>
        <v>72.307692307692307</v>
      </c>
      <c r="M61" s="13">
        <v>6</v>
      </c>
      <c r="N61" s="75">
        <v>10</v>
      </c>
      <c r="O61" s="75">
        <v>5</v>
      </c>
      <c r="P61" s="52">
        <f t="shared" si="7"/>
        <v>50</v>
      </c>
      <c r="Q61" s="17">
        <v>6</v>
      </c>
      <c r="R61" s="44">
        <v>10</v>
      </c>
      <c r="S61" s="75">
        <v>4</v>
      </c>
      <c r="T61" s="52">
        <f t="shared" si="8"/>
        <v>40</v>
      </c>
      <c r="U61" s="38">
        <v>6</v>
      </c>
      <c r="V61" s="52">
        <v>3</v>
      </c>
      <c r="W61" s="38">
        <v>0</v>
      </c>
      <c r="X61" s="52">
        <f t="shared" si="9"/>
        <v>0</v>
      </c>
      <c r="Y61" s="29"/>
    </row>
    <row r="62" spans="1:25" ht="15.75" x14ac:dyDescent="0.25">
      <c r="A62" s="96">
        <v>16</v>
      </c>
      <c r="B62" s="40" t="s">
        <v>18</v>
      </c>
      <c r="C62" s="15">
        <v>6196</v>
      </c>
      <c r="D62" s="15">
        <v>796</v>
      </c>
      <c r="E62" s="54">
        <v>180</v>
      </c>
      <c r="F62" s="53">
        <v>371</v>
      </c>
      <c r="G62" s="52">
        <f t="shared" si="4"/>
        <v>206.11111111111111</v>
      </c>
      <c r="H62" s="53">
        <f t="shared" si="5"/>
        <v>7363</v>
      </c>
      <c r="I62" s="15">
        <v>7391</v>
      </c>
      <c r="J62" s="75">
        <v>130</v>
      </c>
      <c r="K62" s="38">
        <v>138</v>
      </c>
      <c r="L62" s="52">
        <f t="shared" si="6"/>
        <v>106.15384615384615</v>
      </c>
      <c r="M62" s="13">
        <v>42</v>
      </c>
      <c r="N62" s="75">
        <v>8</v>
      </c>
      <c r="O62" s="75">
        <v>0</v>
      </c>
      <c r="P62" s="52">
        <v>0</v>
      </c>
      <c r="Q62" s="17">
        <v>42</v>
      </c>
      <c r="R62" s="44">
        <v>8</v>
      </c>
      <c r="S62" s="75">
        <v>0</v>
      </c>
      <c r="T62" s="52">
        <f t="shared" si="8"/>
        <v>0</v>
      </c>
      <c r="U62" s="38">
        <v>42</v>
      </c>
      <c r="V62" s="52">
        <v>3</v>
      </c>
      <c r="W62" s="38">
        <v>0</v>
      </c>
      <c r="X62" s="52">
        <f t="shared" si="9"/>
        <v>0</v>
      </c>
      <c r="Y62" s="29"/>
    </row>
    <row r="63" spans="1:25" ht="15.75" x14ac:dyDescent="0.25">
      <c r="A63" s="96">
        <v>17</v>
      </c>
      <c r="B63" s="40" t="s">
        <v>19</v>
      </c>
      <c r="C63" s="15">
        <v>7839</v>
      </c>
      <c r="D63" s="15">
        <v>2993</v>
      </c>
      <c r="E63" s="54">
        <v>20</v>
      </c>
      <c r="F63" s="53">
        <v>42</v>
      </c>
      <c r="G63" s="52">
        <f t="shared" si="4"/>
        <v>210</v>
      </c>
      <c r="H63" s="53">
        <f t="shared" si="5"/>
        <v>10874</v>
      </c>
      <c r="I63" s="15">
        <v>10941</v>
      </c>
      <c r="J63" s="75">
        <v>0</v>
      </c>
      <c r="K63" s="38">
        <v>0</v>
      </c>
      <c r="L63" s="52">
        <f t="shared" si="6"/>
        <v>0</v>
      </c>
      <c r="M63" s="13">
        <v>100</v>
      </c>
      <c r="N63" s="75">
        <v>1</v>
      </c>
      <c r="O63" s="75">
        <v>1</v>
      </c>
      <c r="P63" s="52">
        <f t="shared" si="7"/>
        <v>100</v>
      </c>
      <c r="Q63" s="17">
        <v>98</v>
      </c>
      <c r="R63" s="44">
        <v>1</v>
      </c>
      <c r="S63" s="75">
        <v>1</v>
      </c>
      <c r="T63" s="52">
        <f t="shared" si="8"/>
        <v>100</v>
      </c>
      <c r="U63" s="38">
        <v>98</v>
      </c>
      <c r="V63" s="52">
        <v>1</v>
      </c>
      <c r="W63" s="38">
        <v>0</v>
      </c>
      <c r="X63" s="52">
        <f t="shared" si="9"/>
        <v>0</v>
      </c>
      <c r="Y63" s="29"/>
    </row>
    <row r="64" spans="1:25" ht="15.75" x14ac:dyDescent="0.25">
      <c r="A64" s="96">
        <v>18</v>
      </c>
      <c r="B64" s="40" t="s">
        <v>20</v>
      </c>
      <c r="C64" s="15">
        <v>12465</v>
      </c>
      <c r="D64" s="15">
        <v>0</v>
      </c>
      <c r="E64" s="54">
        <v>100</v>
      </c>
      <c r="F64" s="53">
        <v>155</v>
      </c>
      <c r="G64" s="52">
        <f t="shared" si="4"/>
        <v>155</v>
      </c>
      <c r="H64" s="53">
        <f t="shared" si="5"/>
        <v>12620</v>
      </c>
      <c r="I64" s="15">
        <v>11690</v>
      </c>
      <c r="J64" s="75">
        <v>60</v>
      </c>
      <c r="K64" s="38">
        <v>62</v>
      </c>
      <c r="L64" s="52">
        <f t="shared" si="6"/>
        <v>103.33333333333334</v>
      </c>
      <c r="M64" s="13">
        <v>0</v>
      </c>
      <c r="N64" s="75">
        <v>2</v>
      </c>
      <c r="O64" s="75">
        <v>1</v>
      </c>
      <c r="P64" s="52">
        <f t="shared" si="7"/>
        <v>50</v>
      </c>
      <c r="Q64" s="17"/>
      <c r="R64" s="44">
        <v>2</v>
      </c>
      <c r="S64" s="75">
        <v>1</v>
      </c>
      <c r="T64" s="52">
        <f t="shared" si="8"/>
        <v>50</v>
      </c>
      <c r="U64" s="38"/>
      <c r="V64" s="52">
        <v>1</v>
      </c>
      <c r="W64" s="38">
        <v>0</v>
      </c>
      <c r="X64" s="52">
        <f t="shared" si="9"/>
        <v>0</v>
      </c>
      <c r="Y64" s="29"/>
    </row>
    <row r="65" spans="1:25" ht="15.75" x14ac:dyDescent="0.25">
      <c r="A65" s="96">
        <v>19</v>
      </c>
      <c r="B65" s="40" t="s">
        <v>21</v>
      </c>
      <c r="C65" s="15">
        <v>8890</v>
      </c>
      <c r="D65" s="15">
        <v>3040</v>
      </c>
      <c r="E65" s="54">
        <v>20</v>
      </c>
      <c r="F65" s="53">
        <v>0</v>
      </c>
      <c r="G65" s="52">
        <f t="shared" si="4"/>
        <v>0</v>
      </c>
      <c r="H65" s="53">
        <f t="shared" si="5"/>
        <v>11930</v>
      </c>
      <c r="I65" s="15">
        <v>12198</v>
      </c>
      <c r="J65" s="75">
        <v>0</v>
      </c>
      <c r="K65" s="38">
        <v>0</v>
      </c>
      <c r="L65" s="52">
        <f t="shared" si="6"/>
        <v>0</v>
      </c>
      <c r="M65" s="13">
        <v>70</v>
      </c>
      <c r="N65" s="75">
        <v>1</v>
      </c>
      <c r="O65" s="75">
        <v>1</v>
      </c>
      <c r="P65" s="52">
        <f t="shared" si="7"/>
        <v>100</v>
      </c>
      <c r="Q65" s="17">
        <v>70</v>
      </c>
      <c r="R65" s="44">
        <v>1</v>
      </c>
      <c r="S65" s="75">
        <v>1</v>
      </c>
      <c r="T65" s="52">
        <f t="shared" si="8"/>
        <v>100</v>
      </c>
      <c r="U65" s="38">
        <v>70</v>
      </c>
      <c r="V65" s="52">
        <v>0</v>
      </c>
      <c r="W65" s="38">
        <v>0</v>
      </c>
      <c r="X65" s="52">
        <f t="shared" si="9"/>
        <v>0</v>
      </c>
      <c r="Y65" s="29"/>
    </row>
    <row r="66" spans="1:25" ht="15.75" x14ac:dyDescent="0.25">
      <c r="A66" s="96">
        <v>20</v>
      </c>
      <c r="B66" s="40" t="s">
        <v>22</v>
      </c>
      <c r="C66" s="15">
        <v>10362</v>
      </c>
      <c r="D66" s="15">
        <v>631</v>
      </c>
      <c r="E66" s="54">
        <v>590</v>
      </c>
      <c r="F66" s="53">
        <v>238</v>
      </c>
      <c r="G66" s="52">
        <f t="shared" si="4"/>
        <v>40.338983050847453</v>
      </c>
      <c r="H66" s="53">
        <f t="shared" si="5"/>
        <v>11231</v>
      </c>
      <c r="I66" s="15">
        <v>11321</v>
      </c>
      <c r="J66" s="75">
        <v>800</v>
      </c>
      <c r="K66" s="38">
        <v>0</v>
      </c>
      <c r="L66" s="52">
        <f t="shared" si="6"/>
        <v>0</v>
      </c>
      <c r="M66" s="13">
        <v>46</v>
      </c>
      <c r="N66" s="75">
        <v>28</v>
      </c>
      <c r="O66" s="75">
        <v>1</v>
      </c>
      <c r="P66" s="52">
        <f t="shared" si="7"/>
        <v>3.5714285714285712</v>
      </c>
      <c r="Q66" s="17">
        <v>45</v>
      </c>
      <c r="R66" s="44">
        <v>28</v>
      </c>
      <c r="S66" s="75">
        <v>0</v>
      </c>
      <c r="T66" s="52">
        <f t="shared" si="8"/>
        <v>0</v>
      </c>
      <c r="U66" s="38">
        <v>44</v>
      </c>
      <c r="V66" s="52">
        <v>7</v>
      </c>
      <c r="W66" s="38">
        <v>0</v>
      </c>
      <c r="X66" s="52">
        <f t="shared" si="9"/>
        <v>0</v>
      </c>
      <c r="Y66" s="29"/>
    </row>
    <row r="67" spans="1:25" ht="15.75" x14ac:dyDescent="0.25">
      <c r="A67" s="96">
        <v>21</v>
      </c>
      <c r="B67" s="40" t="s">
        <v>23</v>
      </c>
      <c r="C67" s="15">
        <v>3901</v>
      </c>
      <c r="D67" s="15">
        <v>341</v>
      </c>
      <c r="E67" s="54">
        <v>280</v>
      </c>
      <c r="F67" s="53">
        <v>258</v>
      </c>
      <c r="G67" s="52">
        <f t="shared" si="4"/>
        <v>92.142857142857153</v>
      </c>
      <c r="H67" s="53">
        <f t="shared" si="5"/>
        <v>4500</v>
      </c>
      <c r="I67" s="15">
        <v>4321</v>
      </c>
      <c r="J67" s="75">
        <v>350</v>
      </c>
      <c r="K67" s="38">
        <v>144</v>
      </c>
      <c r="L67" s="52">
        <f t="shared" si="6"/>
        <v>41.142857142857146</v>
      </c>
      <c r="M67" s="13">
        <v>39</v>
      </c>
      <c r="N67" s="75">
        <v>14</v>
      </c>
      <c r="O67" s="75">
        <v>2</v>
      </c>
      <c r="P67" s="52">
        <f t="shared" si="7"/>
        <v>14.285714285714285</v>
      </c>
      <c r="Q67" s="17">
        <v>39</v>
      </c>
      <c r="R67" s="44">
        <v>14</v>
      </c>
      <c r="S67" s="75">
        <v>0</v>
      </c>
      <c r="T67" s="52">
        <f t="shared" si="8"/>
        <v>0</v>
      </c>
      <c r="U67" s="38">
        <v>30</v>
      </c>
      <c r="V67" s="52">
        <v>4</v>
      </c>
      <c r="W67" s="38">
        <v>5</v>
      </c>
      <c r="X67" s="52">
        <f t="shared" si="9"/>
        <v>125</v>
      </c>
      <c r="Y67" s="29"/>
    </row>
    <row r="68" spans="1:25" ht="15.75" x14ac:dyDescent="0.25">
      <c r="A68" s="96">
        <v>22</v>
      </c>
      <c r="B68" s="40" t="s">
        <v>24</v>
      </c>
      <c r="C68" s="15">
        <v>19125</v>
      </c>
      <c r="D68" s="15">
        <v>966</v>
      </c>
      <c r="E68" s="54">
        <v>630</v>
      </c>
      <c r="F68" s="53">
        <v>294</v>
      </c>
      <c r="G68" s="52">
        <f t="shared" si="4"/>
        <v>46.666666666666671</v>
      </c>
      <c r="H68" s="53">
        <f t="shared" si="5"/>
        <v>20385</v>
      </c>
      <c r="I68" s="15">
        <v>19894</v>
      </c>
      <c r="J68" s="75">
        <v>1050</v>
      </c>
      <c r="K68" s="38">
        <v>522</v>
      </c>
      <c r="L68" s="52">
        <f t="shared" si="6"/>
        <v>49.714285714285715</v>
      </c>
      <c r="M68" s="13">
        <v>54</v>
      </c>
      <c r="N68" s="75">
        <v>30</v>
      </c>
      <c r="O68" s="75">
        <v>1</v>
      </c>
      <c r="P68" s="52">
        <f t="shared" si="7"/>
        <v>3.3333333333333335</v>
      </c>
      <c r="Q68" s="17">
        <v>48</v>
      </c>
      <c r="R68" s="44">
        <v>30</v>
      </c>
      <c r="S68" s="75">
        <v>6</v>
      </c>
      <c r="T68" s="52">
        <f t="shared" si="8"/>
        <v>20</v>
      </c>
      <c r="U68" s="38">
        <v>48</v>
      </c>
      <c r="V68" s="52">
        <v>35</v>
      </c>
      <c r="W68" s="38">
        <v>6</v>
      </c>
      <c r="X68" s="52">
        <f t="shared" si="9"/>
        <v>17.142857142857142</v>
      </c>
      <c r="Y68" s="29"/>
    </row>
    <row r="69" spans="1:25" ht="15.75" x14ac:dyDescent="0.25">
      <c r="A69" s="96">
        <v>23</v>
      </c>
      <c r="B69" s="40" t="s">
        <v>25</v>
      </c>
      <c r="C69" s="15">
        <v>6989</v>
      </c>
      <c r="D69" s="15">
        <v>186</v>
      </c>
      <c r="E69" s="54">
        <v>60</v>
      </c>
      <c r="F69" s="53">
        <v>28</v>
      </c>
      <c r="G69" s="52">
        <f t="shared" si="4"/>
        <v>46.666666666666671</v>
      </c>
      <c r="H69" s="53">
        <f t="shared" si="5"/>
        <v>7203</v>
      </c>
      <c r="I69" s="15">
        <v>7089</v>
      </c>
      <c r="J69" s="75">
        <v>60</v>
      </c>
      <c r="K69" s="38">
        <v>58</v>
      </c>
      <c r="L69" s="52">
        <f t="shared" si="6"/>
        <v>96.666666666666671</v>
      </c>
      <c r="M69" s="13">
        <v>0</v>
      </c>
      <c r="N69" s="75">
        <v>2</v>
      </c>
      <c r="O69" s="75">
        <v>0</v>
      </c>
      <c r="P69" s="52">
        <f t="shared" si="7"/>
        <v>0</v>
      </c>
      <c r="Q69" s="17"/>
      <c r="R69" s="44">
        <v>2</v>
      </c>
      <c r="S69" s="75">
        <v>0</v>
      </c>
      <c r="T69" s="52">
        <f t="shared" si="8"/>
        <v>0</v>
      </c>
      <c r="U69" s="38"/>
      <c r="V69" s="52">
        <v>1</v>
      </c>
      <c r="W69" s="38">
        <v>0</v>
      </c>
      <c r="X69" s="52">
        <f t="shared" si="9"/>
        <v>0</v>
      </c>
      <c r="Y69" s="29"/>
    </row>
    <row r="70" spans="1:25" ht="15.75" x14ac:dyDescent="0.25">
      <c r="A70" s="96">
        <v>24</v>
      </c>
      <c r="B70" s="40" t="s">
        <v>26</v>
      </c>
      <c r="C70" s="15">
        <v>5582</v>
      </c>
      <c r="D70" s="15">
        <v>3966</v>
      </c>
      <c r="E70" s="55">
        <v>20</v>
      </c>
      <c r="F70" s="53">
        <v>64</v>
      </c>
      <c r="G70" s="52">
        <f t="shared" si="4"/>
        <v>320</v>
      </c>
      <c r="H70" s="53">
        <f t="shared" si="5"/>
        <v>9612</v>
      </c>
      <c r="I70" s="15">
        <v>9412</v>
      </c>
      <c r="J70" s="75">
        <v>0</v>
      </c>
      <c r="K70" s="38">
        <v>0</v>
      </c>
      <c r="L70" s="52">
        <f t="shared" si="6"/>
        <v>0</v>
      </c>
      <c r="M70" s="13">
        <v>106</v>
      </c>
      <c r="N70" s="75">
        <v>1</v>
      </c>
      <c r="O70" s="75">
        <v>0</v>
      </c>
      <c r="P70" s="52">
        <f t="shared" si="7"/>
        <v>0</v>
      </c>
      <c r="Q70" s="17">
        <v>106</v>
      </c>
      <c r="R70" s="44">
        <v>1</v>
      </c>
      <c r="S70" s="75">
        <v>0</v>
      </c>
      <c r="T70" s="52">
        <f t="shared" si="8"/>
        <v>0</v>
      </c>
      <c r="U70" s="38">
        <v>105</v>
      </c>
      <c r="V70" s="52">
        <v>2</v>
      </c>
      <c r="W70" s="38">
        <v>1</v>
      </c>
      <c r="X70" s="52">
        <f t="shared" si="9"/>
        <v>50</v>
      </c>
      <c r="Y70" s="29"/>
    </row>
    <row r="71" spans="1:25" ht="15.75" x14ac:dyDescent="0.25">
      <c r="A71" s="96">
        <v>25</v>
      </c>
      <c r="B71" s="40" t="s">
        <v>32</v>
      </c>
      <c r="C71" s="15">
        <v>4625</v>
      </c>
      <c r="D71" s="15">
        <v>76</v>
      </c>
      <c r="E71" s="54">
        <v>80</v>
      </c>
      <c r="F71" s="53">
        <v>52</v>
      </c>
      <c r="G71" s="52">
        <f t="shared" si="4"/>
        <v>65</v>
      </c>
      <c r="H71" s="53">
        <f t="shared" si="5"/>
        <v>4753</v>
      </c>
      <c r="I71" s="15">
        <v>4465</v>
      </c>
      <c r="J71" s="75">
        <v>100</v>
      </c>
      <c r="K71" s="38">
        <v>37</v>
      </c>
      <c r="L71" s="52">
        <f t="shared" si="6"/>
        <v>37</v>
      </c>
      <c r="M71" s="13">
        <v>6</v>
      </c>
      <c r="N71" s="75">
        <v>3</v>
      </c>
      <c r="O71" s="75">
        <v>2</v>
      </c>
      <c r="P71" s="52">
        <f t="shared" si="7"/>
        <v>66.666666666666671</v>
      </c>
      <c r="Q71" s="17">
        <v>6</v>
      </c>
      <c r="R71" s="44">
        <v>3</v>
      </c>
      <c r="S71" s="75">
        <v>1</v>
      </c>
      <c r="T71" s="52">
        <f t="shared" si="8"/>
        <v>33.333333333333336</v>
      </c>
      <c r="U71" s="38">
        <v>6</v>
      </c>
      <c r="V71" s="52">
        <v>2</v>
      </c>
      <c r="W71" s="38">
        <v>0</v>
      </c>
      <c r="X71" s="52">
        <f t="shared" si="9"/>
        <v>0</v>
      </c>
      <c r="Y71" s="29"/>
    </row>
    <row r="72" spans="1:25" ht="15.75" x14ac:dyDescent="0.25">
      <c r="A72" s="96">
        <v>26</v>
      </c>
      <c r="B72" s="40" t="s">
        <v>27</v>
      </c>
      <c r="C72" s="15">
        <v>12535</v>
      </c>
      <c r="D72" s="15">
        <v>1164</v>
      </c>
      <c r="E72" s="54">
        <v>40</v>
      </c>
      <c r="F72" s="53">
        <v>66</v>
      </c>
      <c r="G72" s="52">
        <f t="shared" si="4"/>
        <v>165</v>
      </c>
      <c r="H72" s="53">
        <f t="shared" si="5"/>
        <v>13765</v>
      </c>
      <c r="I72" s="15">
        <v>13794</v>
      </c>
      <c r="J72" s="75">
        <v>0</v>
      </c>
      <c r="K72" s="38">
        <v>0</v>
      </c>
      <c r="L72" s="52">
        <f t="shared" si="6"/>
        <v>0</v>
      </c>
      <c r="M72" s="13">
        <v>96</v>
      </c>
      <c r="N72" s="75">
        <v>1</v>
      </c>
      <c r="O72" s="75">
        <v>0</v>
      </c>
      <c r="P72" s="52">
        <f t="shared" si="7"/>
        <v>0</v>
      </c>
      <c r="Q72" s="17">
        <v>94</v>
      </c>
      <c r="R72" s="44">
        <v>1</v>
      </c>
      <c r="S72" s="75">
        <v>0</v>
      </c>
      <c r="T72" s="52">
        <f t="shared" si="8"/>
        <v>0</v>
      </c>
      <c r="U72" s="38">
        <v>95</v>
      </c>
      <c r="V72" s="52">
        <v>1</v>
      </c>
      <c r="W72" s="38">
        <v>0</v>
      </c>
      <c r="X72" s="52">
        <f t="shared" si="9"/>
        <v>0</v>
      </c>
      <c r="Y72" s="29"/>
    </row>
    <row r="73" spans="1:25" ht="15.75" x14ac:dyDescent="0.25">
      <c r="A73" s="96">
        <v>27</v>
      </c>
      <c r="B73" s="40" t="s">
        <v>28</v>
      </c>
      <c r="C73" s="15">
        <v>6997</v>
      </c>
      <c r="D73" s="15">
        <v>549</v>
      </c>
      <c r="E73" s="54">
        <v>560</v>
      </c>
      <c r="F73" s="53">
        <v>171</v>
      </c>
      <c r="G73" s="52">
        <f t="shared" si="4"/>
        <v>30.535714285714288</v>
      </c>
      <c r="H73" s="53">
        <f t="shared" si="5"/>
        <v>7717</v>
      </c>
      <c r="I73" s="15">
        <v>7490</v>
      </c>
      <c r="J73" s="75">
        <v>839</v>
      </c>
      <c r="K73" s="38">
        <v>262</v>
      </c>
      <c r="L73" s="52">
        <f t="shared" si="6"/>
        <v>31.227651966626933</v>
      </c>
      <c r="M73" s="13">
        <v>37</v>
      </c>
      <c r="N73" s="75">
        <v>27</v>
      </c>
      <c r="O73" s="75">
        <v>2</v>
      </c>
      <c r="P73" s="52">
        <f t="shared" si="7"/>
        <v>7.4074074074074066</v>
      </c>
      <c r="Q73" s="17">
        <v>31</v>
      </c>
      <c r="R73" s="44">
        <v>27</v>
      </c>
      <c r="S73" s="75">
        <v>2</v>
      </c>
      <c r="T73" s="52">
        <f t="shared" si="8"/>
        <v>7.4074074074074066</v>
      </c>
      <c r="U73" s="38">
        <v>30</v>
      </c>
      <c r="V73" s="52">
        <v>24</v>
      </c>
      <c r="W73" s="38">
        <v>7</v>
      </c>
      <c r="X73" s="52">
        <f t="shared" si="9"/>
        <v>29.166666666666668</v>
      </c>
      <c r="Y73" s="29"/>
    </row>
    <row r="74" spans="1:25" ht="15.75" x14ac:dyDescent="0.25">
      <c r="A74" s="96">
        <v>28</v>
      </c>
      <c r="B74" s="40" t="s">
        <v>29</v>
      </c>
      <c r="C74" s="15">
        <v>6103</v>
      </c>
      <c r="D74" s="15">
        <v>485</v>
      </c>
      <c r="E74" s="54">
        <v>580</v>
      </c>
      <c r="F74" s="53">
        <v>434</v>
      </c>
      <c r="G74" s="52">
        <f t="shared" si="4"/>
        <v>74.827586206896555</v>
      </c>
      <c r="H74" s="53">
        <f t="shared" si="5"/>
        <v>7022</v>
      </c>
      <c r="I74" s="15">
        <v>6490</v>
      </c>
      <c r="J74" s="75">
        <v>850</v>
      </c>
      <c r="K74" s="38">
        <v>612</v>
      </c>
      <c r="L74" s="52">
        <f t="shared" si="6"/>
        <v>72</v>
      </c>
      <c r="M74" s="13">
        <v>42</v>
      </c>
      <c r="N74" s="75">
        <v>30</v>
      </c>
      <c r="O74" s="75">
        <v>4</v>
      </c>
      <c r="P74" s="52">
        <f t="shared" si="7"/>
        <v>13.333333333333334</v>
      </c>
      <c r="Q74" s="17">
        <v>42</v>
      </c>
      <c r="R74" s="44">
        <v>30</v>
      </c>
      <c r="S74" s="75">
        <v>0</v>
      </c>
      <c r="T74" s="52">
        <f t="shared" si="8"/>
        <v>0</v>
      </c>
      <c r="U74" s="38">
        <v>30</v>
      </c>
      <c r="V74" s="52">
        <v>39</v>
      </c>
      <c r="W74" s="38">
        <v>12</v>
      </c>
      <c r="X74" s="52">
        <f t="shared" si="9"/>
        <v>30.769230769230766</v>
      </c>
      <c r="Y74" s="29"/>
    </row>
    <row r="75" spans="1:25" ht="15.75" x14ac:dyDescent="0.25">
      <c r="A75" s="96">
        <v>29</v>
      </c>
      <c r="B75" s="40" t="s">
        <v>31</v>
      </c>
      <c r="C75" s="15">
        <v>3047</v>
      </c>
      <c r="D75" s="15">
        <v>292</v>
      </c>
      <c r="E75" s="54">
        <v>120</v>
      </c>
      <c r="F75" s="53">
        <v>162</v>
      </c>
      <c r="G75" s="52">
        <f t="shared" si="4"/>
        <v>135</v>
      </c>
      <c r="H75" s="53">
        <f t="shared" si="5"/>
        <v>3501</v>
      </c>
      <c r="I75" s="15">
        <v>3539</v>
      </c>
      <c r="J75" s="75">
        <v>100</v>
      </c>
      <c r="K75" s="38">
        <v>68</v>
      </c>
      <c r="L75" s="52">
        <f t="shared" si="6"/>
        <v>68</v>
      </c>
      <c r="M75" s="13">
        <v>6</v>
      </c>
      <c r="N75" s="75">
        <v>5</v>
      </c>
      <c r="O75" s="75">
        <v>2</v>
      </c>
      <c r="P75" s="52">
        <f t="shared" si="7"/>
        <v>40</v>
      </c>
      <c r="Q75" s="17">
        <v>6</v>
      </c>
      <c r="R75" s="44">
        <v>5</v>
      </c>
      <c r="S75" s="75">
        <v>2</v>
      </c>
      <c r="T75" s="52">
        <f t="shared" si="8"/>
        <v>40</v>
      </c>
      <c r="U75" s="38">
        <v>6</v>
      </c>
      <c r="V75" s="52">
        <v>2</v>
      </c>
      <c r="W75" s="38">
        <v>0</v>
      </c>
      <c r="X75" s="52">
        <f t="shared" si="9"/>
        <v>0</v>
      </c>
      <c r="Y75" s="29"/>
    </row>
    <row r="76" spans="1:25" ht="15.75" x14ac:dyDescent="0.25">
      <c r="A76" s="96">
        <v>30</v>
      </c>
      <c r="B76" s="40" t="s">
        <v>30</v>
      </c>
      <c r="C76" s="15">
        <v>12670</v>
      </c>
      <c r="D76" s="15">
        <v>1323</v>
      </c>
      <c r="E76" s="54">
        <v>120</v>
      </c>
      <c r="F76" s="53">
        <v>281</v>
      </c>
      <c r="G76" s="52">
        <f t="shared" si="4"/>
        <v>234.16666666666669</v>
      </c>
      <c r="H76" s="53">
        <f t="shared" si="5"/>
        <v>14274</v>
      </c>
      <c r="I76" s="15">
        <v>13428</v>
      </c>
      <c r="J76" s="75">
        <v>120</v>
      </c>
      <c r="K76" s="38">
        <v>207</v>
      </c>
      <c r="L76" s="52">
        <f t="shared" si="6"/>
        <v>172.5</v>
      </c>
      <c r="M76" s="14">
        <v>44</v>
      </c>
      <c r="N76" s="75">
        <v>5</v>
      </c>
      <c r="O76" s="75">
        <v>1</v>
      </c>
      <c r="P76" s="52">
        <f t="shared" si="7"/>
        <v>20</v>
      </c>
      <c r="Q76" s="17">
        <v>44</v>
      </c>
      <c r="R76" s="44">
        <v>5</v>
      </c>
      <c r="S76" s="75">
        <v>1</v>
      </c>
      <c r="T76" s="52">
        <f t="shared" si="8"/>
        <v>20</v>
      </c>
      <c r="U76" s="38">
        <v>44</v>
      </c>
      <c r="V76" s="52">
        <v>3</v>
      </c>
      <c r="W76" s="38">
        <v>0</v>
      </c>
      <c r="X76" s="52">
        <f t="shared" si="9"/>
        <v>0</v>
      </c>
      <c r="Y76" s="29"/>
    </row>
    <row r="77" spans="1:25" ht="15.75" x14ac:dyDescent="0.25">
      <c r="A77" s="97"/>
      <c r="B77" s="6" t="s">
        <v>2</v>
      </c>
      <c r="C77" s="57">
        <f>SUM(C47:C76)</f>
        <v>248760</v>
      </c>
      <c r="D77" s="57">
        <f>SUM(D47:D76)</f>
        <v>43384</v>
      </c>
      <c r="E77" s="57">
        <f>SUM(E47:E76)</f>
        <v>6860</v>
      </c>
      <c r="F77" s="57">
        <f>SUM(F47:F76)</f>
        <v>5726</v>
      </c>
      <c r="G77" s="118">
        <f t="shared" si="4"/>
        <v>83.469387755102048</v>
      </c>
      <c r="H77" s="56">
        <f t="shared" si="5"/>
        <v>297870</v>
      </c>
      <c r="I77" s="57">
        <f>SUM(I47:I76)</f>
        <v>293192</v>
      </c>
      <c r="J77" s="21">
        <f t="shared" ref="J77:O77" si="10">SUM(J47:J76)</f>
        <v>7039</v>
      </c>
      <c r="K77" s="21">
        <f t="shared" si="10"/>
        <v>3572</v>
      </c>
      <c r="L77" s="52">
        <f t="shared" si="6"/>
        <v>50.745844580196049</v>
      </c>
      <c r="M77" s="21">
        <f t="shared" si="10"/>
        <v>1496</v>
      </c>
      <c r="N77" s="21">
        <f t="shared" si="10"/>
        <v>320</v>
      </c>
      <c r="O77" s="21">
        <f t="shared" si="10"/>
        <v>96</v>
      </c>
      <c r="P77" s="52">
        <f t="shared" si="7"/>
        <v>30</v>
      </c>
      <c r="Q77" s="18">
        <f>SUM(Q47:Q76)</f>
        <v>1476</v>
      </c>
      <c r="R77" s="18">
        <f>SUM(R47:R76)</f>
        <v>320</v>
      </c>
      <c r="S77" s="18">
        <f>SUM(S47:S76)</f>
        <v>67</v>
      </c>
      <c r="T77" s="52">
        <f t="shared" si="8"/>
        <v>20.9375</v>
      </c>
      <c r="U77" s="19">
        <f>SUM(U47:U76)</f>
        <v>1386</v>
      </c>
      <c r="V77" s="19">
        <f>SUM(V47:V76)</f>
        <v>220</v>
      </c>
      <c r="W77" s="19">
        <f>SUM(W47:W76)</f>
        <v>86</v>
      </c>
      <c r="X77" s="52">
        <f>IF(V77&gt;0,W77/V77%,0)</f>
        <v>39.090909090909086</v>
      </c>
      <c r="Y77" s="50"/>
    </row>
    <row r="78" spans="1:2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37.15" customHeight="1" x14ac:dyDescent="0.25">
      <c r="A82" s="9"/>
      <c r="B82" s="45"/>
      <c r="C82" s="128" t="s">
        <v>158</v>
      </c>
      <c r="D82" s="128"/>
      <c r="E82" s="128"/>
      <c r="F82" s="128"/>
      <c r="G82" s="128"/>
      <c r="H82" s="128"/>
      <c r="I82" s="59"/>
      <c r="J82" s="41"/>
      <c r="K82" s="41"/>
      <c r="L82" s="27"/>
      <c r="M82" s="9"/>
      <c r="N82" s="9"/>
      <c r="O82" s="9"/>
      <c r="P82" s="9"/>
      <c r="Q82" s="9"/>
      <c r="R82" s="9"/>
      <c r="S82" s="9"/>
      <c r="T82" s="9"/>
    </row>
    <row r="83" spans="1:25" ht="30" customHeight="1" x14ac:dyDescent="0.2">
      <c r="A83" s="124" t="s">
        <v>37</v>
      </c>
      <c r="B83" s="124" t="s">
        <v>1</v>
      </c>
      <c r="C83" s="126" t="s">
        <v>45</v>
      </c>
      <c r="D83" s="127"/>
      <c r="E83" s="127"/>
      <c r="F83" s="131" t="s">
        <v>46</v>
      </c>
      <c r="G83" s="131"/>
      <c r="H83" s="131"/>
      <c r="I83" s="20"/>
      <c r="J83" s="31"/>
      <c r="K83" s="42"/>
      <c r="M83" s="140"/>
      <c r="N83" s="140"/>
      <c r="O83" s="9"/>
      <c r="P83" s="9"/>
      <c r="Q83" s="139"/>
      <c r="R83" s="139"/>
      <c r="S83" s="9"/>
      <c r="T83" s="9"/>
    </row>
    <row r="84" spans="1:25" ht="24.75" customHeight="1" x14ac:dyDescent="0.2">
      <c r="A84" s="125"/>
      <c r="B84" s="125"/>
      <c r="C84" s="104" t="s">
        <v>39</v>
      </c>
      <c r="D84" s="94" t="s">
        <v>44</v>
      </c>
      <c r="E84" s="104" t="s">
        <v>4</v>
      </c>
      <c r="F84" s="94" t="s">
        <v>39</v>
      </c>
      <c r="G84" s="94" t="s">
        <v>44</v>
      </c>
      <c r="H84" s="104" t="s">
        <v>4</v>
      </c>
      <c r="I84" s="29"/>
      <c r="J84" s="32"/>
      <c r="K84" s="29"/>
      <c r="L84" s="9"/>
      <c r="M84" s="140"/>
      <c r="N84" s="140"/>
      <c r="O84" s="9"/>
      <c r="P84" s="9"/>
      <c r="Q84" s="73"/>
      <c r="R84" s="46"/>
      <c r="S84" s="9"/>
      <c r="T84" s="9"/>
    </row>
    <row r="85" spans="1:25" ht="17.25" x14ac:dyDescent="0.3">
      <c r="A85" s="8">
        <v>1</v>
      </c>
      <c r="B85" s="8">
        <v>2</v>
      </c>
      <c r="C85" s="8">
        <v>3</v>
      </c>
      <c r="D85" s="8">
        <v>4</v>
      </c>
      <c r="E85" s="8">
        <v>5</v>
      </c>
      <c r="F85" s="8">
        <v>6</v>
      </c>
      <c r="G85" s="8">
        <v>7</v>
      </c>
      <c r="H85" s="8">
        <v>8</v>
      </c>
      <c r="I85" s="23"/>
      <c r="J85" s="23"/>
      <c r="K85" s="23"/>
      <c r="L85" s="9"/>
      <c r="M85" s="20"/>
      <c r="N85" s="20"/>
      <c r="O85" s="9"/>
      <c r="P85" s="9"/>
      <c r="Q85" s="9"/>
      <c r="R85" s="9"/>
      <c r="S85" s="9"/>
      <c r="T85" s="9"/>
    </row>
    <row r="86" spans="1:25" ht="15.75" x14ac:dyDescent="0.25">
      <c r="A86" s="3">
        <v>1</v>
      </c>
      <c r="B86" s="40" t="s">
        <v>5</v>
      </c>
      <c r="C86" s="75">
        <v>2800</v>
      </c>
      <c r="D86" s="38">
        <v>613</v>
      </c>
      <c r="E86" s="38">
        <f t="shared" ref="E86:E116" si="11">D86/C86%</f>
        <v>21.892857142857142</v>
      </c>
      <c r="F86" s="75">
        <v>3360</v>
      </c>
      <c r="G86" s="16">
        <v>627.74</v>
      </c>
      <c r="H86" s="38">
        <f t="shared" ref="H86:H116" si="12">G86/F86%</f>
        <v>18.682738095238093</v>
      </c>
      <c r="I86" s="119"/>
      <c r="J86" s="76"/>
      <c r="K86" s="33"/>
      <c r="M86" s="29"/>
      <c r="N86" s="37"/>
      <c r="Q86" s="74"/>
      <c r="R86" s="9"/>
    </row>
    <row r="87" spans="1:25" ht="15.75" x14ac:dyDescent="0.25">
      <c r="A87" s="3">
        <v>2</v>
      </c>
      <c r="B87" s="40" t="s">
        <v>6</v>
      </c>
      <c r="C87" s="75">
        <v>5200</v>
      </c>
      <c r="D87" s="38">
        <v>3387</v>
      </c>
      <c r="E87" s="38">
        <f t="shared" si="11"/>
        <v>65.134615384615387</v>
      </c>
      <c r="F87" s="75">
        <v>7800</v>
      </c>
      <c r="G87" s="16">
        <v>4982.2914600000004</v>
      </c>
      <c r="H87" s="38">
        <f t="shared" si="12"/>
        <v>63.875531538461544</v>
      </c>
      <c r="I87" s="119"/>
      <c r="J87" s="76"/>
      <c r="K87" s="33"/>
      <c r="M87" s="29"/>
      <c r="N87" s="37"/>
      <c r="Q87" s="74"/>
      <c r="R87" s="9"/>
    </row>
    <row r="88" spans="1:25" ht="15.75" x14ac:dyDescent="0.25">
      <c r="A88" s="3">
        <v>3</v>
      </c>
      <c r="B88" s="40" t="s">
        <v>7</v>
      </c>
      <c r="C88" s="75">
        <v>2500</v>
      </c>
      <c r="D88" s="38">
        <v>1200</v>
      </c>
      <c r="E88" s="38">
        <f t="shared" si="11"/>
        <v>48</v>
      </c>
      <c r="F88" s="75">
        <v>3750</v>
      </c>
      <c r="G88" s="16">
        <v>1671.13399</v>
      </c>
      <c r="H88" s="38">
        <f t="shared" si="12"/>
        <v>44.56357306666667</v>
      </c>
      <c r="I88" s="119"/>
      <c r="J88" s="76"/>
      <c r="K88" s="33"/>
      <c r="M88" s="29"/>
      <c r="N88" s="37"/>
      <c r="Q88" s="74"/>
      <c r="R88" s="9"/>
    </row>
    <row r="89" spans="1:25" ht="15.75" x14ac:dyDescent="0.25">
      <c r="A89" s="3">
        <v>4</v>
      </c>
      <c r="B89" s="40" t="s">
        <v>8</v>
      </c>
      <c r="C89" s="75">
        <v>4000</v>
      </c>
      <c r="D89" s="38">
        <v>2009</v>
      </c>
      <c r="E89" s="38">
        <f t="shared" si="11"/>
        <v>50.225000000000001</v>
      </c>
      <c r="F89" s="75">
        <v>6000</v>
      </c>
      <c r="G89" s="16">
        <v>2929.03865</v>
      </c>
      <c r="H89" s="38">
        <f t="shared" si="12"/>
        <v>48.81731083333333</v>
      </c>
      <c r="I89" s="119"/>
      <c r="J89" s="76"/>
      <c r="K89" s="33"/>
      <c r="M89" s="29"/>
      <c r="N89" s="37"/>
      <c r="Q89" s="74"/>
      <c r="R89" s="9"/>
    </row>
    <row r="90" spans="1:25" ht="15.75" x14ac:dyDescent="0.25">
      <c r="A90" s="3">
        <v>5</v>
      </c>
      <c r="B90" s="40" t="s">
        <v>36</v>
      </c>
      <c r="C90" s="75">
        <v>2100</v>
      </c>
      <c r="D90" s="38">
        <v>869</v>
      </c>
      <c r="E90" s="38">
        <f t="shared" si="11"/>
        <v>41.38095238095238</v>
      </c>
      <c r="F90" s="75">
        <v>2730</v>
      </c>
      <c r="G90" s="16">
        <v>994.92589999999996</v>
      </c>
      <c r="H90" s="38">
        <f t="shared" si="12"/>
        <v>36.444172161172162</v>
      </c>
      <c r="I90" s="119"/>
      <c r="J90" s="76"/>
      <c r="K90" s="33"/>
      <c r="M90" s="29"/>
      <c r="N90" s="37"/>
      <c r="Q90" s="74"/>
      <c r="R90" s="9"/>
    </row>
    <row r="91" spans="1:25" ht="15.75" x14ac:dyDescent="0.25">
      <c r="A91" s="3">
        <v>6</v>
      </c>
      <c r="B91" s="40" t="s">
        <v>9</v>
      </c>
      <c r="C91" s="75">
        <v>800</v>
      </c>
      <c r="D91" s="38">
        <v>518</v>
      </c>
      <c r="E91" s="38">
        <f t="shared" si="11"/>
        <v>64.75</v>
      </c>
      <c r="F91" s="75">
        <v>1200</v>
      </c>
      <c r="G91" s="16">
        <v>698.80113000000006</v>
      </c>
      <c r="H91" s="38">
        <f t="shared" si="12"/>
        <v>58.233427500000005</v>
      </c>
      <c r="I91" s="119"/>
      <c r="J91" s="76"/>
      <c r="K91" s="33"/>
      <c r="M91" s="29"/>
      <c r="N91" s="37"/>
      <c r="Q91" s="74"/>
      <c r="R91" s="9"/>
    </row>
    <row r="92" spans="1:25" ht="15.75" x14ac:dyDescent="0.25">
      <c r="A92" s="3">
        <v>7</v>
      </c>
      <c r="B92" s="40" t="s">
        <v>10</v>
      </c>
      <c r="C92" s="75">
        <v>5000</v>
      </c>
      <c r="D92" s="38">
        <v>2435</v>
      </c>
      <c r="E92" s="38">
        <f t="shared" si="11"/>
        <v>48.7</v>
      </c>
      <c r="F92" s="75">
        <v>7500</v>
      </c>
      <c r="G92" s="16">
        <v>3796.83</v>
      </c>
      <c r="H92" s="38">
        <f t="shared" si="12"/>
        <v>50.624400000000001</v>
      </c>
      <c r="I92" s="119"/>
      <c r="J92" s="76"/>
      <c r="K92" s="33"/>
      <c r="M92" s="29"/>
      <c r="N92" s="37"/>
      <c r="Q92" s="74"/>
      <c r="R92" s="9"/>
    </row>
    <row r="93" spans="1:25" ht="15.75" x14ac:dyDescent="0.25">
      <c r="A93" s="3">
        <v>8</v>
      </c>
      <c r="B93" s="40" t="s">
        <v>33</v>
      </c>
      <c r="C93" s="75">
        <v>1100</v>
      </c>
      <c r="D93" s="38">
        <v>765</v>
      </c>
      <c r="E93" s="38">
        <f t="shared" si="11"/>
        <v>69.545454545454547</v>
      </c>
      <c r="F93" s="75">
        <v>1100</v>
      </c>
      <c r="G93" s="16">
        <v>764.69</v>
      </c>
      <c r="H93" s="38">
        <f t="shared" si="12"/>
        <v>69.517272727272726</v>
      </c>
      <c r="I93" s="119"/>
      <c r="J93" s="76"/>
      <c r="K93" s="33"/>
      <c r="M93" s="29"/>
      <c r="N93" s="37"/>
      <c r="Q93" s="74"/>
      <c r="R93" s="9"/>
    </row>
    <row r="94" spans="1:25" ht="15.75" x14ac:dyDescent="0.25">
      <c r="A94" s="3">
        <v>9</v>
      </c>
      <c r="B94" s="40" t="s">
        <v>11</v>
      </c>
      <c r="C94" s="75">
        <v>2400</v>
      </c>
      <c r="D94" s="38">
        <v>1238</v>
      </c>
      <c r="E94" s="38">
        <f t="shared" si="11"/>
        <v>51.583333333333336</v>
      </c>
      <c r="F94" s="75">
        <v>3120</v>
      </c>
      <c r="G94" s="16">
        <v>1730.7199999999998</v>
      </c>
      <c r="H94" s="38">
        <f t="shared" si="12"/>
        <v>55.47179487179487</v>
      </c>
      <c r="I94" s="119"/>
      <c r="J94" s="76"/>
      <c r="K94" s="33"/>
      <c r="M94" s="29"/>
      <c r="N94" s="37"/>
      <c r="Q94" s="74"/>
      <c r="R94" s="9"/>
    </row>
    <row r="95" spans="1:25" ht="15.75" x14ac:dyDescent="0.25">
      <c r="A95" s="3">
        <v>10</v>
      </c>
      <c r="B95" s="40" t="s">
        <v>12</v>
      </c>
      <c r="C95" s="75">
        <v>1200</v>
      </c>
      <c r="D95" s="38">
        <v>599</v>
      </c>
      <c r="E95" s="38">
        <f t="shared" si="11"/>
        <v>49.916666666666664</v>
      </c>
      <c r="F95" s="75">
        <v>1200</v>
      </c>
      <c r="G95" s="16">
        <v>502.75</v>
      </c>
      <c r="H95" s="38">
        <f t="shared" si="12"/>
        <v>41.895833333333336</v>
      </c>
      <c r="I95" s="119"/>
      <c r="J95" s="76"/>
      <c r="K95" s="33"/>
      <c r="M95" s="29"/>
      <c r="N95" s="37"/>
      <c r="Q95" s="74"/>
      <c r="R95" s="9"/>
    </row>
    <row r="96" spans="1:25" ht="15.75" x14ac:dyDescent="0.25">
      <c r="A96" s="3">
        <v>11</v>
      </c>
      <c r="B96" s="40" t="s">
        <v>13</v>
      </c>
      <c r="C96" s="75">
        <v>2500</v>
      </c>
      <c r="D96" s="38">
        <v>1387</v>
      </c>
      <c r="E96" s="38">
        <f t="shared" si="11"/>
        <v>55.48</v>
      </c>
      <c r="F96" s="75">
        <v>3000</v>
      </c>
      <c r="G96" s="16">
        <v>1540.77</v>
      </c>
      <c r="H96" s="38">
        <f t="shared" si="12"/>
        <v>51.359000000000002</v>
      </c>
      <c r="I96" s="119"/>
      <c r="J96" s="76"/>
      <c r="K96" s="33"/>
      <c r="M96" s="29"/>
      <c r="N96" s="37"/>
      <c r="Q96" s="74"/>
      <c r="R96" s="9"/>
    </row>
    <row r="97" spans="1:18" ht="15.75" x14ac:dyDescent="0.25">
      <c r="A97" s="3">
        <v>12</v>
      </c>
      <c r="B97" s="40" t="s">
        <v>14</v>
      </c>
      <c r="C97" s="75">
        <v>2700</v>
      </c>
      <c r="D97" s="38">
        <v>1138</v>
      </c>
      <c r="E97" s="38">
        <f t="shared" si="11"/>
        <v>42.148148148148145</v>
      </c>
      <c r="F97" s="75">
        <v>3240</v>
      </c>
      <c r="G97" s="16">
        <v>1361.1900700000001</v>
      </c>
      <c r="H97" s="38">
        <f t="shared" si="12"/>
        <v>42.012039197530868</v>
      </c>
      <c r="I97" s="119"/>
      <c r="J97" s="76"/>
      <c r="K97" s="33"/>
      <c r="M97" s="29"/>
      <c r="N97" s="37"/>
      <c r="Q97" s="74"/>
      <c r="R97" s="9"/>
    </row>
    <row r="98" spans="1:18" ht="15.75" x14ac:dyDescent="0.25">
      <c r="A98" s="3">
        <v>13</v>
      </c>
      <c r="B98" s="40" t="s">
        <v>15</v>
      </c>
      <c r="C98" s="75">
        <v>3300</v>
      </c>
      <c r="D98" s="38">
        <v>1892</v>
      </c>
      <c r="E98" s="38">
        <f t="shared" si="11"/>
        <v>57.333333333333336</v>
      </c>
      <c r="F98" s="75">
        <v>4950</v>
      </c>
      <c r="G98" s="16">
        <v>2486.12</v>
      </c>
      <c r="H98" s="38">
        <f t="shared" si="12"/>
        <v>50.224646464646462</v>
      </c>
      <c r="I98" s="119"/>
      <c r="J98" s="76"/>
      <c r="K98" s="33"/>
      <c r="M98" s="29"/>
      <c r="N98" s="37"/>
      <c r="Q98" s="74"/>
      <c r="R98" s="9"/>
    </row>
    <row r="99" spans="1:18" ht="15.75" x14ac:dyDescent="0.25">
      <c r="A99" s="3">
        <v>14</v>
      </c>
      <c r="B99" s="40" t="s">
        <v>16</v>
      </c>
      <c r="C99" s="75">
        <v>1000</v>
      </c>
      <c r="D99" s="38">
        <v>291</v>
      </c>
      <c r="E99" s="38">
        <f t="shared" si="11"/>
        <v>29.1</v>
      </c>
      <c r="F99" s="75">
        <v>1300</v>
      </c>
      <c r="G99" s="16">
        <v>381.02</v>
      </c>
      <c r="H99" s="38">
        <f t="shared" si="12"/>
        <v>29.309230769230769</v>
      </c>
      <c r="I99" s="119"/>
      <c r="J99" s="76"/>
      <c r="K99" s="33"/>
      <c r="M99" s="29"/>
      <c r="N99" s="37"/>
      <c r="Q99" s="74"/>
      <c r="R99" s="9"/>
    </row>
    <row r="100" spans="1:18" ht="15.75" x14ac:dyDescent="0.25">
      <c r="A100" s="3">
        <v>15</v>
      </c>
      <c r="B100" s="40" t="s">
        <v>17</v>
      </c>
      <c r="C100" s="75">
        <v>3000</v>
      </c>
      <c r="D100" s="38">
        <v>1402</v>
      </c>
      <c r="E100" s="38">
        <f t="shared" si="11"/>
        <v>46.733333333333334</v>
      </c>
      <c r="F100" s="75">
        <v>3000</v>
      </c>
      <c r="G100" s="16">
        <v>1324.9200099999998</v>
      </c>
      <c r="H100" s="38">
        <f t="shared" si="12"/>
        <v>44.164000333333327</v>
      </c>
      <c r="I100" s="119"/>
      <c r="J100" s="76"/>
      <c r="K100" s="33"/>
      <c r="M100" s="29"/>
      <c r="N100" s="37"/>
      <c r="Q100" s="74"/>
      <c r="R100" s="9"/>
    </row>
    <row r="101" spans="1:18" ht="15.75" x14ac:dyDescent="0.25">
      <c r="A101" s="3">
        <v>16</v>
      </c>
      <c r="B101" s="40" t="s">
        <v>18</v>
      </c>
      <c r="C101" s="75">
        <v>1200</v>
      </c>
      <c r="D101" s="38">
        <v>508</v>
      </c>
      <c r="E101" s="38">
        <f t="shared" si="11"/>
        <v>42.333333333333336</v>
      </c>
      <c r="F101" s="75">
        <v>1200</v>
      </c>
      <c r="G101" s="16">
        <v>495.96999999999997</v>
      </c>
      <c r="H101" s="38">
        <f t="shared" si="12"/>
        <v>41.330833333333331</v>
      </c>
      <c r="I101" s="119"/>
      <c r="J101" s="76"/>
      <c r="K101" s="33"/>
      <c r="M101" s="29"/>
      <c r="N101" s="37"/>
      <c r="Q101" s="74"/>
      <c r="R101" s="9"/>
    </row>
    <row r="102" spans="1:18" ht="15.75" x14ac:dyDescent="0.25">
      <c r="A102" s="3">
        <v>17</v>
      </c>
      <c r="B102" s="40" t="s">
        <v>19</v>
      </c>
      <c r="C102" s="75">
        <v>2500</v>
      </c>
      <c r="D102" s="38">
        <v>1227</v>
      </c>
      <c r="E102" s="38">
        <f t="shared" si="11"/>
        <v>49.08</v>
      </c>
      <c r="F102" s="75">
        <v>3000</v>
      </c>
      <c r="G102" s="16">
        <v>1386.0439999999999</v>
      </c>
      <c r="H102" s="38">
        <f t="shared" si="12"/>
        <v>46.201466666666661</v>
      </c>
      <c r="I102" s="119"/>
      <c r="J102" s="76"/>
      <c r="K102" s="33"/>
      <c r="M102" s="29"/>
      <c r="N102" s="37"/>
      <c r="Q102" s="74"/>
      <c r="R102" s="9"/>
    </row>
    <row r="103" spans="1:18" ht="15.75" x14ac:dyDescent="0.25">
      <c r="A103" s="3">
        <v>18</v>
      </c>
      <c r="B103" s="40" t="s">
        <v>20</v>
      </c>
      <c r="C103" s="75">
        <v>3900</v>
      </c>
      <c r="D103" s="38">
        <v>1656</v>
      </c>
      <c r="E103" s="38">
        <f t="shared" si="11"/>
        <v>42.46153846153846</v>
      </c>
      <c r="F103" s="75">
        <v>5850</v>
      </c>
      <c r="G103" s="16">
        <v>1994.78</v>
      </c>
      <c r="H103" s="38">
        <f t="shared" si="12"/>
        <v>34.098803418803421</v>
      </c>
      <c r="I103" s="119"/>
      <c r="J103" s="76"/>
      <c r="K103" s="33"/>
      <c r="M103" s="29"/>
      <c r="N103" s="37"/>
      <c r="Q103" s="74"/>
      <c r="R103" s="9"/>
    </row>
    <row r="104" spans="1:18" ht="15.75" x14ac:dyDescent="0.25">
      <c r="A104" s="3">
        <v>19</v>
      </c>
      <c r="B104" s="40" t="s">
        <v>21</v>
      </c>
      <c r="C104" s="75">
        <v>3300</v>
      </c>
      <c r="D104" s="38">
        <v>1712</v>
      </c>
      <c r="E104" s="38">
        <f t="shared" si="11"/>
        <v>51.878787878787875</v>
      </c>
      <c r="F104" s="75">
        <v>3960</v>
      </c>
      <c r="G104" s="16">
        <v>2091.59</v>
      </c>
      <c r="H104" s="38">
        <f t="shared" si="12"/>
        <v>52.817929292929293</v>
      </c>
      <c r="I104" s="119"/>
      <c r="J104" s="76"/>
      <c r="K104" s="33"/>
      <c r="L104" s="28"/>
      <c r="M104" s="29"/>
      <c r="N104" s="37"/>
      <c r="Q104" s="74"/>
      <c r="R104" s="9"/>
    </row>
    <row r="105" spans="1:18" ht="15.75" x14ac:dyDescent="0.25">
      <c r="A105" s="3">
        <v>20</v>
      </c>
      <c r="B105" s="40" t="s">
        <v>22</v>
      </c>
      <c r="C105" s="75">
        <v>2800</v>
      </c>
      <c r="D105" s="38">
        <v>1307</v>
      </c>
      <c r="E105" s="38">
        <f t="shared" si="11"/>
        <v>46.678571428571431</v>
      </c>
      <c r="F105" s="75">
        <v>3640</v>
      </c>
      <c r="G105" s="16">
        <v>1550.26</v>
      </c>
      <c r="H105" s="38">
        <f t="shared" si="12"/>
        <v>42.589560439560444</v>
      </c>
      <c r="I105" s="119"/>
      <c r="J105" s="76"/>
      <c r="K105" s="33"/>
      <c r="M105" s="29"/>
      <c r="N105" s="37"/>
      <c r="Q105" s="74"/>
      <c r="R105" s="9"/>
    </row>
    <row r="106" spans="1:18" ht="15.75" x14ac:dyDescent="0.25">
      <c r="A106" s="3">
        <v>21</v>
      </c>
      <c r="B106" s="40" t="s">
        <v>23</v>
      </c>
      <c r="C106" s="75">
        <v>1000</v>
      </c>
      <c r="D106" s="38">
        <v>490</v>
      </c>
      <c r="E106" s="38">
        <f t="shared" si="11"/>
        <v>49</v>
      </c>
      <c r="F106" s="75">
        <v>1000</v>
      </c>
      <c r="G106" s="16">
        <v>458.99</v>
      </c>
      <c r="H106" s="38">
        <f t="shared" si="12"/>
        <v>45.899000000000001</v>
      </c>
      <c r="I106" s="119"/>
      <c r="J106" s="76"/>
      <c r="K106" s="33"/>
      <c r="M106" s="29"/>
      <c r="N106" s="37"/>
      <c r="Q106" s="74"/>
      <c r="R106" s="9"/>
    </row>
    <row r="107" spans="1:18" ht="15.75" x14ac:dyDescent="0.25">
      <c r="A107" s="3">
        <v>22</v>
      </c>
      <c r="B107" s="40" t="s">
        <v>24</v>
      </c>
      <c r="C107" s="75">
        <v>4500</v>
      </c>
      <c r="D107" s="38">
        <v>2826</v>
      </c>
      <c r="E107" s="38">
        <f t="shared" si="11"/>
        <v>62.8</v>
      </c>
      <c r="F107" s="75">
        <v>5400</v>
      </c>
      <c r="G107" s="16">
        <v>3089.7350000000001</v>
      </c>
      <c r="H107" s="38">
        <f t="shared" si="12"/>
        <v>57.21731481481482</v>
      </c>
      <c r="I107" s="119"/>
      <c r="J107" s="76"/>
      <c r="K107" s="33"/>
      <c r="M107" s="29"/>
      <c r="N107" s="37"/>
      <c r="Q107" s="74"/>
      <c r="R107" s="9"/>
    </row>
    <row r="108" spans="1:18" ht="15.75" x14ac:dyDescent="0.25">
      <c r="A108" s="3">
        <v>23</v>
      </c>
      <c r="B108" s="40" t="s">
        <v>25</v>
      </c>
      <c r="C108" s="75">
        <v>1900</v>
      </c>
      <c r="D108" s="38">
        <v>954</v>
      </c>
      <c r="E108" s="38">
        <f t="shared" si="11"/>
        <v>50.210526315789473</v>
      </c>
      <c r="F108" s="75">
        <v>2470</v>
      </c>
      <c r="G108" s="16">
        <v>1101.5200500000001</v>
      </c>
      <c r="H108" s="38">
        <f t="shared" si="12"/>
        <v>44.595953441295549</v>
      </c>
      <c r="I108" s="119"/>
      <c r="J108" s="76"/>
      <c r="K108" s="33"/>
      <c r="M108" s="29"/>
      <c r="N108" s="37"/>
      <c r="Q108" s="74"/>
      <c r="R108" s="9"/>
    </row>
    <row r="109" spans="1:18" ht="15.75" x14ac:dyDescent="0.25">
      <c r="A109" s="3">
        <v>24</v>
      </c>
      <c r="B109" s="40" t="s">
        <v>26</v>
      </c>
      <c r="C109" s="75">
        <v>2600</v>
      </c>
      <c r="D109" s="38">
        <v>1556</v>
      </c>
      <c r="E109" s="38">
        <f t="shared" si="11"/>
        <v>59.846153846153847</v>
      </c>
      <c r="F109" s="75">
        <v>3120</v>
      </c>
      <c r="G109" s="16">
        <v>1781.02</v>
      </c>
      <c r="H109" s="38">
        <f t="shared" si="12"/>
        <v>57.083974358974359</v>
      </c>
      <c r="I109" s="119"/>
      <c r="J109" s="76"/>
      <c r="K109" s="33"/>
      <c r="M109" s="29"/>
      <c r="N109" s="37"/>
      <c r="Q109" s="74"/>
      <c r="R109" s="9"/>
    </row>
    <row r="110" spans="1:18" ht="15.75" x14ac:dyDescent="0.25">
      <c r="A110" s="3">
        <v>25</v>
      </c>
      <c r="B110" s="40" t="s">
        <v>32</v>
      </c>
      <c r="C110" s="75">
        <v>1000</v>
      </c>
      <c r="D110" s="38">
        <v>408</v>
      </c>
      <c r="E110" s="38">
        <f t="shared" si="11"/>
        <v>40.799999999999997</v>
      </c>
      <c r="F110" s="75">
        <v>1000</v>
      </c>
      <c r="G110" s="16">
        <v>378</v>
      </c>
      <c r="H110" s="38">
        <f t="shared" si="12"/>
        <v>37.799999999999997</v>
      </c>
      <c r="I110" s="119"/>
      <c r="J110" s="76"/>
      <c r="K110" s="33"/>
      <c r="M110" s="29"/>
      <c r="N110" s="37"/>
      <c r="Q110" s="74"/>
      <c r="R110" s="9"/>
    </row>
    <row r="111" spans="1:18" ht="15.75" x14ac:dyDescent="0.25">
      <c r="A111" s="3">
        <v>26</v>
      </c>
      <c r="B111" s="40" t="s">
        <v>27</v>
      </c>
      <c r="C111" s="30">
        <v>2900</v>
      </c>
      <c r="D111" s="38">
        <v>1480</v>
      </c>
      <c r="E111" s="120">
        <f t="shared" si="11"/>
        <v>51.03448275862069</v>
      </c>
      <c r="F111" s="30">
        <v>4350</v>
      </c>
      <c r="G111" s="16">
        <v>2183.1</v>
      </c>
      <c r="H111" s="120">
        <f t="shared" si="12"/>
        <v>50.186206896551724</v>
      </c>
      <c r="I111" s="121"/>
      <c r="J111" s="35"/>
      <c r="K111" s="34"/>
      <c r="M111" s="29"/>
      <c r="N111" s="37"/>
      <c r="Q111" s="74"/>
      <c r="R111" s="9"/>
    </row>
    <row r="112" spans="1:18" ht="15.75" x14ac:dyDescent="0.25">
      <c r="A112" s="3">
        <v>27</v>
      </c>
      <c r="B112" s="40" t="s">
        <v>28</v>
      </c>
      <c r="C112" s="75">
        <v>1700</v>
      </c>
      <c r="D112" s="38">
        <v>667</v>
      </c>
      <c r="E112" s="38">
        <f t="shared" si="11"/>
        <v>39.235294117647058</v>
      </c>
      <c r="F112" s="75">
        <v>1700</v>
      </c>
      <c r="G112" s="16">
        <v>699.1</v>
      </c>
      <c r="H112" s="38">
        <f t="shared" si="12"/>
        <v>41.123529411764707</v>
      </c>
      <c r="I112" s="119"/>
      <c r="J112" s="76"/>
      <c r="K112" s="33"/>
      <c r="M112" s="29"/>
      <c r="N112" s="37"/>
      <c r="Q112" s="74"/>
      <c r="R112" s="9"/>
    </row>
    <row r="113" spans="1:18" ht="15.75" x14ac:dyDescent="0.25">
      <c r="A113" s="3">
        <v>28</v>
      </c>
      <c r="B113" s="40" t="s">
        <v>29</v>
      </c>
      <c r="C113" s="75">
        <v>2000</v>
      </c>
      <c r="D113" s="38">
        <v>1018</v>
      </c>
      <c r="E113" s="38">
        <f t="shared" si="11"/>
        <v>50.9</v>
      </c>
      <c r="F113" s="75">
        <v>2000</v>
      </c>
      <c r="G113" s="16">
        <v>961.17100000000005</v>
      </c>
      <c r="H113" s="38">
        <f t="shared" si="12"/>
        <v>48.058550000000004</v>
      </c>
      <c r="I113" s="119"/>
      <c r="J113" s="76"/>
      <c r="K113" s="33"/>
      <c r="M113" s="29"/>
      <c r="N113" s="37"/>
      <c r="Q113" s="74"/>
      <c r="R113" s="9"/>
    </row>
    <row r="114" spans="1:18" ht="15.75" x14ac:dyDescent="0.25">
      <c r="A114" s="3">
        <v>29</v>
      </c>
      <c r="B114" s="40" t="s">
        <v>31</v>
      </c>
      <c r="C114" s="75">
        <v>1200</v>
      </c>
      <c r="D114" s="38">
        <v>564</v>
      </c>
      <c r="E114" s="38">
        <f t="shared" si="11"/>
        <v>47</v>
      </c>
      <c r="F114" s="75">
        <v>1800</v>
      </c>
      <c r="G114" s="16">
        <v>806.68</v>
      </c>
      <c r="H114" s="38">
        <f t="shared" si="12"/>
        <v>44.815555555555555</v>
      </c>
      <c r="I114" s="119"/>
      <c r="J114" s="76"/>
      <c r="K114" s="33"/>
      <c r="M114" s="29"/>
      <c r="N114" s="37"/>
      <c r="Q114" s="74"/>
      <c r="R114" s="9"/>
    </row>
    <row r="115" spans="1:18" ht="15.75" x14ac:dyDescent="0.25">
      <c r="A115" s="3">
        <v>30</v>
      </c>
      <c r="B115" s="40" t="s">
        <v>30</v>
      </c>
      <c r="C115" s="75">
        <v>2900</v>
      </c>
      <c r="D115" s="38">
        <v>2135</v>
      </c>
      <c r="E115" s="38">
        <f t="shared" si="11"/>
        <v>73.620689655172413</v>
      </c>
      <c r="F115" s="75">
        <v>2900</v>
      </c>
      <c r="G115" s="16">
        <v>2039.625</v>
      </c>
      <c r="H115" s="38">
        <f t="shared" si="12"/>
        <v>70.331896551724142</v>
      </c>
      <c r="I115" s="119"/>
      <c r="J115" s="76"/>
      <c r="K115" s="33"/>
      <c r="M115" s="29"/>
      <c r="N115" s="37"/>
      <c r="Q115" s="74"/>
      <c r="R115" s="9"/>
    </row>
    <row r="116" spans="1:18" ht="15.75" x14ac:dyDescent="0.25">
      <c r="A116" s="5"/>
      <c r="B116" s="6" t="s">
        <v>2</v>
      </c>
      <c r="C116" s="19">
        <v>75000</v>
      </c>
      <c r="D116" s="60">
        <f>SUM(D86:D115)</f>
        <v>38251</v>
      </c>
      <c r="E116" s="60">
        <f t="shared" si="11"/>
        <v>51.001333333333335</v>
      </c>
      <c r="F116" s="57">
        <f>SUM(F86:F115)</f>
        <v>96640</v>
      </c>
      <c r="G116" s="61">
        <f>SUM(G86:G115)</f>
        <v>46810.526259999999</v>
      </c>
      <c r="H116" s="60">
        <f t="shared" si="12"/>
        <v>48.438044557119206</v>
      </c>
      <c r="I116" s="119"/>
      <c r="J116" s="36"/>
      <c r="K116" s="33"/>
      <c r="M116" s="50"/>
      <c r="N116" s="98"/>
      <c r="Q116" s="107"/>
      <c r="R116" s="9"/>
    </row>
  </sheetData>
  <mergeCells count="26">
    <mergeCell ref="A44:A45"/>
    <mergeCell ref="B44:B45"/>
    <mergeCell ref="U44:X44"/>
    <mergeCell ref="I5:I7"/>
    <mergeCell ref="J44:L44"/>
    <mergeCell ref="Q83:R83"/>
    <mergeCell ref="N83:N84"/>
    <mergeCell ref="M83:M84"/>
    <mergeCell ref="Q44:T44"/>
    <mergeCell ref="M44:P44"/>
    <mergeCell ref="H4:I4"/>
    <mergeCell ref="A2:I2"/>
    <mergeCell ref="A83:A84"/>
    <mergeCell ref="B83:B84"/>
    <mergeCell ref="C83:E83"/>
    <mergeCell ref="C82:H82"/>
    <mergeCell ref="C44:I44"/>
    <mergeCell ref="F83:H83"/>
    <mergeCell ref="B4:B7"/>
    <mergeCell ref="A4:A7"/>
    <mergeCell ref="D4:D7"/>
    <mergeCell ref="F4:F7"/>
    <mergeCell ref="E4:E7"/>
    <mergeCell ref="C4:C7"/>
    <mergeCell ref="G4:G7"/>
    <mergeCell ref="H5:H7"/>
  </mergeCells>
  <pageMargins left="0.74803149606299213" right="0.15748031496062992" top="0.39370078740157483" bottom="7.874015748031496E-2" header="0.31496062992125984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workbookViewId="0">
      <pane xSplit="3" ySplit="3" topLeftCell="D32" activePane="bottomRight" state="frozen"/>
      <selection pane="topRight" activeCell="D1" sqref="D1"/>
      <selection pane="bottomLeft" activeCell="A4" sqref="A4"/>
      <selection pane="bottomRight" activeCell="E32" sqref="E32"/>
    </sheetView>
  </sheetViews>
  <sheetFormatPr defaultRowHeight="12.75" x14ac:dyDescent="0.2"/>
  <cols>
    <col min="1" max="1" width="15.28515625" customWidth="1"/>
    <col min="2" max="2" width="13.7109375" customWidth="1"/>
    <col min="3" max="3" width="20.140625" bestFit="1" customWidth="1"/>
    <col min="4" max="4" width="14.28515625" customWidth="1"/>
    <col min="5" max="5" width="12.28515625" customWidth="1"/>
    <col min="6" max="6" width="15.7109375" customWidth="1"/>
    <col min="7" max="7" width="14.7109375" customWidth="1"/>
    <col min="8" max="8" width="10.140625" customWidth="1"/>
    <col min="9" max="9" width="14.85546875" customWidth="1"/>
    <col min="10" max="10" width="13.42578125" customWidth="1"/>
    <col min="11" max="11" width="11.140625" customWidth="1"/>
    <col min="12" max="12" width="9.7109375" customWidth="1"/>
    <col min="13" max="13" width="15.140625" customWidth="1"/>
    <col min="15" max="15" width="11.85546875" customWidth="1"/>
    <col min="16" max="16" width="12.85546875" customWidth="1"/>
    <col min="17" max="17" width="14.140625" customWidth="1"/>
    <col min="18" max="18" width="13.7109375" customWidth="1"/>
    <col min="19" max="19" width="11.7109375" customWidth="1"/>
    <col min="20" max="20" width="15.140625" customWidth="1"/>
  </cols>
  <sheetData>
    <row r="1" spans="1:20" ht="12.75" customHeight="1" x14ac:dyDescent="0.2">
      <c r="A1" s="148"/>
      <c r="B1" s="149"/>
      <c r="C1" s="151"/>
      <c r="D1" s="154" t="s">
        <v>61</v>
      </c>
      <c r="E1" s="154"/>
      <c r="F1" s="155" t="s">
        <v>62</v>
      </c>
      <c r="G1" s="155"/>
      <c r="H1" s="155"/>
      <c r="I1" s="155"/>
      <c r="J1" s="155"/>
      <c r="K1" s="156" t="s">
        <v>63</v>
      </c>
      <c r="L1" s="156"/>
      <c r="M1" s="156"/>
      <c r="N1" s="156"/>
      <c r="O1" s="153" t="s">
        <v>64</v>
      </c>
      <c r="P1" s="153"/>
      <c r="Q1" s="153"/>
      <c r="R1" s="153" t="s">
        <v>65</v>
      </c>
      <c r="S1" s="153"/>
      <c r="T1" s="153"/>
    </row>
    <row r="2" spans="1:20" ht="22.5" customHeight="1" x14ac:dyDescent="0.2">
      <c r="A2" s="148"/>
      <c r="B2" s="150"/>
      <c r="C2" s="152"/>
      <c r="D2" s="154"/>
      <c r="E2" s="154"/>
      <c r="F2" s="155"/>
      <c r="G2" s="155"/>
      <c r="H2" s="155"/>
      <c r="I2" s="155"/>
      <c r="J2" s="155"/>
      <c r="K2" s="156"/>
      <c r="L2" s="156"/>
      <c r="M2" s="156"/>
      <c r="N2" s="156"/>
      <c r="O2" s="153"/>
      <c r="P2" s="153"/>
      <c r="Q2" s="153"/>
      <c r="R2" s="153"/>
      <c r="S2" s="153"/>
      <c r="T2" s="153"/>
    </row>
    <row r="3" spans="1:20" ht="110.25" x14ac:dyDescent="0.2">
      <c r="A3" s="58" t="s">
        <v>58</v>
      </c>
      <c r="B3" s="72" t="s">
        <v>59</v>
      </c>
      <c r="C3" s="71" t="s">
        <v>60</v>
      </c>
      <c r="D3" s="62" t="s">
        <v>104</v>
      </c>
      <c r="E3" s="63" t="s">
        <v>105</v>
      </c>
      <c r="F3" s="62" t="s">
        <v>66</v>
      </c>
      <c r="G3" s="63" t="s">
        <v>106</v>
      </c>
      <c r="H3" s="62" t="s">
        <v>107</v>
      </c>
      <c r="I3" s="62" t="s">
        <v>108</v>
      </c>
      <c r="J3" s="64" t="s">
        <v>109</v>
      </c>
      <c r="K3" s="64" t="s">
        <v>110</v>
      </c>
      <c r="L3" s="64" t="s">
        <v>67</v>
      </c>
      <c r="M3" s="64" t="s">
        <v>68</v>
      </c>
      <c r="N3" s="64" t="s">
        <v>69</v>
      </c>
      <c r="O3" s="62" t="s">
        <v>111</v>
      </c>
      <c r="P3" s="64" t="s">
        <v>112</v>
      </c>
      <c r="Q3" s="64" t="s">
        <v>113</v>
      </c>
      <c r="R3" s="62" t="s">
        <v>114</v>
      </c>
      <c r="S3" s="62" t="s">
        <v>115</v>
      </c>
      <c r="T3" s="62" t="s">
        <v>116</v>
      </c>
    </row>
    <row r="4" spans="1:20" x14ac:dyDescent="0.2">
      <c r="A4" t="s">
        <v>51</v>
      </c>
      <c r="B4" s="65" t="s">
        <v>70</v>
      </c>
      <c r="C4" s="66" t="s">
        <v>71</v>
      </c>
      <c r="D4" s="105">
        <f>[1]Livelihoods!D4</f>
        <v>242</v>
      </c>
      <c r="E4" s="105">
        <f>[1]Livelihoods!E4</f>
        <v>19608</v>
      </c>
      <c r="F4" s="105">
        <f>[1]Livelihoods!F4</f>
        <v>0</v>
      </c>
      <c r="G4" s="105">
        <f>[1]Livelihoods!G4</f>
        <v>0</v>
      </c>
      <c r="H4" s="105">
        <f>[1]Livelihoods!H4</f>
        <v>0</v>
      </c>
      <c r="I4" s="105">
        <f>[1]Livelihoods!I4</f>
        <v>0</v>
      </c>
      <c r="J4" s="105">
        <f>[1]Livelihoods!J4</f>
        <v>0</v>
      </c>
      <c r="K4" s="105">
        <f>[1]Livelihoods!K4</f>
        <v>0</v>
      </c>
      <c r="L4" s="105">
        <f>[1]Livelihoods!L4</f>
        <v>0</v>
      </c>
      <c r="M4" s="106">
        <f>[1]Livelihoods!M4</f>
        <v>0</v>
      </c>
      <c r="N4" s="105">
        <f>[1]Livelihoods!N4</f>
        <v>0</v>
      </c>
      <c r="O4" s="105">
        <f>[1]Livelihoods!O4</f>
        <v>0</v>
      </c>
      <c r="P4" s="105">
        <f>[1]Livelihoods!P4</f>
        <v>0</v>
      </c>
      <c r="Q4" s="106">
        <f>[1]Livelihoods!Q4</f>
        <v>0</v>
      </c>
      <c r="R4" s="105">
        <f>[1]Livelihoods!R4</f>
        <v>0</v>
      </c>
      <c r="S4" s="105">
        <f>[1]Livelihoods!S4</f>
        <v>0</v>
      </c>
      <c r="T4" s="105">
        <f>[1]Livelihoods!T4</f>
        <v>0</v>
      </c>
    </row>
    <row r="5" spans="1:20" x14ac:dyDescent="0.2">
      <c r="A5" t="s">
        <v>51</v>
      </c>
      <c r="B5" s="65" t="s">
        <v>70</v>
      </c>
      <c r="C5" s="66" t="s">
        <v>72</v>
      </c>
      <c r="D5" s="105">
        <f>[1]Livelihoods!D5</f>
        <v>30</v>
      </c>
      <c r="E5" s="105">
        <f>[1]Livelihoods!E5</f>
        <v>1575</v>
      </c>
      <c r="F5" s="105">
        <f>[1]Livelihoods!F5</f>
        <v>0</v>
      </c>
      <c r="G5" s="105">
        <f>[1]Livelihoods!G5</f>
        <v>0</v>
      </c>
      <c r="H5" s="105">
        <f>[1]Livelihoods!H5</f>
        <v>0</v>
      </c>
      <c r="I5" s="105">
        <f>[1]Livelihoods!I5</f>
        <v>0</v>
      </c>
      <c r="J5" s="105">
        <f>[1]Livelihoods!J5</f>
        <v>0</v>
      </c>
      <c r="K5" s="105">
        <f>[1]Livelihoods!K5</f>
        <v>0</v>
      </c>
      <c r="L5" s="105">
        <f>[1]Livelihoods!L5</f>
        <v>0</v>
      </c>
      <c r="M5" s="106">
        <f>[1]Livelihoods!M5</f>
        <v>0</v>
      </c>
      <c r="N5" s="105">
        <f>[1]Livelihoods!N5</f>
        <v>0</v>
      </c>
      <c r="O5" s="105">
        <f>[1]Livelihoods!O5</f>
        <v>0</v>
      </c>
      <c r="P5" s="105">
        <f>[1]Livelihoods!P5</f>
        <v>0</v>
      </c>
      <c r="Q5" s="106">
        <f>[1]Livelihoods!Q5</f>
        <v>0</v>
      </c>
      <c r="R5" s="105">
        <f>[1]Livelihoods!R5</f>
        <v>0</v>
      </c>
      <c r="S5" s="105">
        <f>[1]Livelihoods!S5</f>
        <v>0</v>
      </c>
      <c r="T5" s="105">
        <f>[1]Livelihoods!T5</f>
        <v>0</v>
      </c>
    </row>
    <row r="6" spans="1:20" x14ac:dyDescent="0.2">
      <c r="A6" t="s">
        <v>51</v>
      </c>
      <c r="B6" s="65" t="s">
        <v>70</v>
      </c>
      <c r="C6" s="66" t="s">
        <v>73</v>
      </c>
      <c r="D6" s="105">
        <f>[1]Livelihoods!D6</f>
        <v>11</v>
      </c>
      <c r="E6" s="105">
        <f>[1]Livelihoods!E6</f>
        <v>485</v>
      </c>
      <c r="F6" s="105">
        <f>[1]Livelihoods!F6</f>
        <v>0</v>
      </c>
      <c r="G6" s="105">
        <f>[1]Livelihoods!G6</f>
        <v>0</v>
      </c>
      <c r="H6" s="105">
        <f>[1]Livelihoods!H6</f>
        <v>0</v>
      </c>
      <c r="I6" s="105">
        <f>[1]Livelihoods!I6</f>
        <v>0</v>
      </c>
      <c r="J6" s="105">
        <f>[1]Livelihoods!J6</f>
        <v>0</v>
      </c>
      <c r="K6" s="105">
        <f>[1]Livelihoods!K6</f>
        <v>0</v>
      </c>
      <c r="L6" s="105">
        <f>[1]Livelihoods!L6</f>
        <v>0</v>
      </c>
      <c r="M6" s="106">
        <f>[1]Livelihoods!M6</f>
        <v>0</v>
      </c>
      <c r="N6" s="105">
        <f>[1]Livelihoods!N6</f>
        <v>0</v>
      </c>
      <c r="O6" s="105">
        <f>[1]Livelihoods!O6</f>
        <v>0</v>
      </c>
      <c r="P6" s="105">
        <f>[1]Livelihoods!P6</f>
        <v>0</v>
      </c>
      <c r="Q6" s="106">
        <f>[1]Livelihoods!Q6</f>
        <v>0</v>
      </c>
      <c r="R6" s="105">
        <f>[1]Livelihoods!R6</f>
        <v>0</v>
      </c>
      <c r="S6" s="105">
        <f>[1]Livelihoods!S6</f>
        <v>0</v>
      </c>
      <c r="T6" s="105">
        <f>[1]Livelihoods!T6</f>
        <v>0</v>
      </c>
    </row>
    <row r="7" spans="1:20" x14ac:dyDescent="0.2">
      <c r="A7" t="s">
        <v>51</v>
      </c>
      <c r="B7" s="65" t="s">
        <v>74</v>
      </c>
      <c r="C7" s="66" t="s">
        <v>71</v>
      </c>
      <c r="D7" s="105">
        <f>[1]Livelihoods!D7</f>
        <v>11</v>
      </c>
      <c r="E7" s="105">
        <f>[1]Livelihoods!E7</f>
        <v>637</v>
      </c>
      <c r="F7" s="105">
        <f>[1]Livelihoods!F7</f>
        <v>0</v>
      </c>
      <c r="G7" s="105">
        <f>[1]Livelihoods!G7</f>
        <v>0</v>
      </c>
      <c r="H7" s="105">
        <f>[1]Livelihoods!H7</f>
        <v>0</v>
      </c>
      <c r="I7" s="105">
        <f>[1]Livelihoods!I7</f>
        <v>0</v>
      </c>
      <c r="J7" s="105">
        <f>[1]Livelihoods!J7</f>
        <v>0</v>
      </c>
      <c r="K7" s="105">
        <f>[1]Livelihoods!K7</f>
        <v>0</v>
      </c>
      <c r="L7" s="105">
        <f>[1]Livelihoods!L7</f>
        <v>0</v>
      </c>
      <c r="M7" s="67">
        <f>[1]Livelihoods!M7</f>
        <v>0</v>
      </c>
      <c r="N7" s="105">
        <f>[1]Livelihoods!N7</f>
        <v>0</v>
      </c>
      <c r="O7" s="105">
        <f>[1]Livelihoods!O7</f>
        <v>0</v>
      </c>
      <c r="P7" s="105">
        <f>[1]Livelihoods!P7</f>
        <v>0</v>
      </c>
      <c r="Q7" s="67">
        <f>[1]Livelihoods!Q7</f>
        <v>0</v>
      </c>
      <c r="R7" s="105">
        <f>[1]Livelihoods!R7</f>
        <v>0</v>
      </c>
      <c r="S7" s="105">
        <f>[1]Livelihoods!S7</f>
        <v>0</v>
      </c>
      <c r="T7" s="105">
        <f>[1]Livelihoods!T7</f>
        <v>0</v>
      </c>
    </row>
    <row r="8" spans="1:20" x14ac:dyDescent="0.2">
      <c r="A8" t="s">
        <v>51</v>
      </c>
      <c r="B8" s="65" t="s">
        <v>74</v>
      </c>
      <c r="C8" s="66" t="s">
        <v>72</v>
      </c>
      <c r="D8" s="105">
        <f>[1]Livelihoods!D8</f>
        <v>0</v>
      </c>
      <c r="E8" s="105">
        <f>[1]Livelihoods!E8</f>
        <v>0</v>
      </c>
      <c r="F8" s="105">
        <f>[1]Livelihoods!F8</f>
        <v>0</v>
      </c>
      <c r="G8" s="105">
        <f>[1]Livelihoods!G8</f>
        <v>0</v>
      </c>
      <c r="H8" s="105">
        <f>[1]Livelihoods!H8</f>
        <v>0</v>
      </c>
      <c r="I8" s="105">
        <f>[1]Livelihoods!I8</f>
        <v>0</v>
      </c>
      <c r="J8" s="105">
        <f>[1]Livelihoods!J8</f>
        <v>0</v>
      </c>
      <c r="K8" s="105">
        <f>[1]Livelihoods!K8</f>
        <v>0</v>
      </c>
      <c r="L8" s="105">
        <f>[1]Livelihoods!L8</f>
        <v>0</v>
      </c>
      <c r="M8" s="67">
        <f>[1]Livelihoods!M8</f>
        <v>0</v>
      </c>
      <c r="N8" s="105">
        <f>[1]Livelihoods!N8</f>
        <v>0</v>
      </c>
      <c r="O8" s="105">
        <f>[1]Livelihoods!O8</f>
        <v>0</v>
      </c>
      <c r="P8" s="105">
        <f>[1]Livelihoods!P8</f>
        <v>0</v>
      </c>
      <c r="Q8" s="67">
        <f>[1]Livelihoods!Q8</f>
        <v>0</v>
      </c>
      <c r="R8" s="105">
        <f>[1]Livelihoods!R8</f>
        <v>0</v>
      </c>
      <c r="S8" s="105">
        <f>[1]Livelihoods!S8</f>
        <v>0</v>
      </c>
      <c r="T8" s="105">
        <f>[1]Livelihoods!T8</f>
        <v>0</v>
      </c>
    </row>
    <row r="9" spans="1:20" x14ac:dyDescent="0.2">
      <c r="A9" t="s">
        <v>51</v>
      </c>
      <c r="B9" s="65" t="s">
        <v>74</v>
      </c>
      <c r="C9" s="66" t="s">
        <v>73</v>
      </c>
      <c r="D9" s="105">
        <f>[1]Livelihoods!D9</f>
        <v>5</v>
      </c>
      <c r="E9" s="105">
        <f>[1]Livelihoods!E9</f>
        <v>272</v>
      </c>
      <c r="F9" s="105">
        <f>[1]Livelihoods!F9</f>
        <v>0</v>
      </c>
      <c r="G9" s="105">
        <f>[1]Livelihoods!G9</f>
        <v>0</v>
      </c>
      <c r="H9" s="105">
        <f>[1]Livelihoods!H9</f>
        <v>0</v>
      </c>
      <c r="I9" s="105">
        <f>[1]Livelihoods!I9</f>
        <v>0</v>
      </c>
      <c r="J9" s="105">
        <f>[1]Livelihoods!J9</f>
        <v>0</v>
      </c>
      <c r="K9" s="105">
        <f>[1]Livelihoods!K9</f>
        <v>0</v>
      </c>
      <c r="L9" s="105">
        <f>[1]Livelihoods!L9</f>
        <v>0</v>
      </c>
      <c r="M9" s="67">
        <f>[1]Livelihoods!M9</f>
        <v>0</v>
      </c>
      <c r="N9" s="105">
        <f>[1]Livelihoods!N9</f>
        <v>0</v>
      </c>
      <c r="O9" s="105">
        <f>[1]Livelihoods!O9</f>
        <v>0</v>
      </c>
      <c r="P9" s="105">
        <f>[1]Livelihoods!P9</f>
        <v>0</v>
      </c>
      <c r="Q9" s="67">
        <f>[1]Livelihoods!Q9</f>
        <v>0</v>
      </c>
      <c r="R9" s="105">
        <f>[1]Livelihoods!R9</f>
        <v>0</v>
      </c>
      <c r="S9" s="105">
        <f>[1]Livelihoods!S9</f>
        <v>0</v>
      </c>
      <c r="T9" s="105">
        <f>[1]Livelihoods!T9</f>
        <v>0</v>
      </c>
    </row>
    <row r="10" spans="1:20" x14ac:dyDescent="0.2">
      <c r="A10" t="s">
        <v>51</v>
      </c>
      <c r="B10" s="65" t="s">
        <v>75</v>
      </c>
      <c r="C10" s="66" t="s">
        <v>71</v>
      </c>
      <c r="D10" s="105">
        <f>[1]Livelihoods!D10</f>
        <v>153</v>
      </c>
      <c r="E10" s="105">
        <f>[1]Livelihoods!E10</f>
        <v>8627</v>
      </c>
      <c r="F10" s="105">
        <f>[1]Livelihoods!F10</f>
        <v>0</v>
      </c>
      <c r="G10" s="105">
        <f>[1]Livelihoods!G10</f>
        <v>0</v>
      </c>
      <c r="H10" s="105">
        <f>[1]Livelihoods!H10</f>
        <v>0</v>
      </c>
      <c r="I10" s="105">
        <f>[1]Livelihoods!I10</f>
        <v>0</v>
      </c>
      <c r="J10" s="105">
        <f>[1]Livelihoods!J10</f>
        <v>0</v>
      </c>
      <c r="K10" s="105">
        <f>[1]Livelihoods!K10</f>
        <v>0</v>
      </c>
      <c r="L10" s="105">
        <f>[1]Livelihoods!L10</f>
        <v>0</v>
      </c>
      <c r="M10" s="105">
        <f>[1]Livelihoods!M10</f>
        <v>0</v>
      </c>
      <c r="N10" s="105">
        <f>[1]Livelihoods!N10</f>
        <v>0</v>
      </c>
      <c r="O10" s="105">
        <f>[1]Livelihoods!O10</f>
        <v>0</v>
      </c>
      <c r="P10" s="105">
        <f>[1]Livelihoods!P10</f>
        <v>0</v>
      </c>
      <c r="Q10" s="105">
        <f>[1]Livelihoods!Q10</f>
        <v>0</v>
      </c>
      <c r="R10" s="105">
        <f>[1]Livelihoods!R10</f>
        <v>0</v>
      </c>
      <c r="S10" s="105">
        <f>[1]Livelihoods!S10</f>
        <v>0</v>
      </c>
      <c r="T10" s="105">
        <f>[1]Livelihoods!T10</f>
        <v>0</v>
      </c>
    </row>
    <row r="11" spans="1:20" x14ac:dyDescent="0.2">
      <c r="A11" t="s">
        <v>51</v>
      </c>
      <c r="B11" s="65" t="s">
        <v>75</v>
      </c>
      <c r="C11" s="66" t="s">
        <v>72</v>
      </c>
      <c r="D11" s="105">
        <f>[1]Livelihoods!D11</f>
        <v>0</v>
      </c>
      <c r="E11" s="105">
        <f>[1]Livelihoods!E11</f>
        <v>0</v>
      </c>
      <c r="F11" s="105">
        <f>[1]Livelihoods!F11</f>
        <v>0</v>
      </c>
      <c r="G11" s="105">
        <f>[1]Livelihoods!G11</f>
        <v>0</v>
      </c>
      <c r="H11" s="105">
        <f>[1]Livelihoods!H11</f>
        <v>0</v>
      </c>
      <c r="I11" s="105">
        <f>[1]Livelihoods!I11</f>
        <v>0</v>
      </c>
      <c r="J11" s="105">
        <f>[1]Livelihoods!J11</f>
        <v>0</v>
      </c>
      <c r="K11" s="105">
        <f>[1]Livelihoods!K11</f>
        <v>0</v>
      </c>
      <c r="L11" s="105">
        <f>[1]Livelihoods!L11</f>
        <v>0</v>
      </c>
      <c r="M11" s="105">
        <f>[1]Livelihoods!M11</f>
        <v>0</v>
      </c>
      <c r="N11" s="105">
        <f>[1]Livelihoods!N11</f>
        <v>0</v>
      </c>
      <c r="O11" s="105">
        <f>[1]Livelihoods!O11</f>
        <v>0</v>
      </c>
      <c r="P11" s="105">
        <f>[1]Livelihoods!P11</f>
        <v>0</v>
      </c>
      <c r="Q11" s="105">
        <f>[1]Livelihoods!Q11</f>
        <v>0</v>
      </c>
      <c r="R11" s="105">
        <f>[1]Livelihoods!R11</f>
        <v>0</v>
      </c>
      <c r="S11" s="105">
        <f>[1]Livelihoods!S11</f>
        <v>0</v>
      </c>
      <c r="T11" s="105">
        <f>[1]Livelihoods!T11</f>
        <v>0</v>
      </c>
    </row>
    <row r="12" spans="1:20" x14ac:dyDescent="0.2">
      <c r="A12" t="s">
        <v>51</v>
      </c>
      <c r="B12" s="65" t="s">
        <v>75</v>
      </c>
      <c r="C12" s="66" t="s">
        <v>73</v>
      </c>
      <c r="D12" s="105">
        <f>[1]Livelihoods!D12</f>
        <v>7</v>
      </c>
      <c r="E12" s="105">
        <f>[1]Livelihoods!E12</f>
        <v>297</v>
      </c>
      <c r="F12" s="105">
        <f>[1]Livelihoods!F12</f>
        <v>0</v>
      </c>
      <c r="G12" s="105">
        <f>[1]Livelihoods!G12</f>
        <v>0</v>
      </c>
      <c r="H12" s="105">
        <f>[1]Livelihoods!H12</f>
        <v>0</v>
      </c>
      <c r="I12" s="105">
        <f>[1]Livelihoods!I12</f>
        <v>0</v>
      </c>
      <c r="J12" s="105">
        <f>[1]Livelihoods!J12</f>
        <v>0</v>
      </c>
      <c r="K12" s="105">
        <f>[1]Livelihoods!K12</f>
        <v>0</v>
      </c>
      <c r="L12" s="105">
        <f>[1]Livelihoods!L12</f>
        <v>0</v>
      </c>
      <c r="M12" s="105">
        <f>[1]Livelihoods!M12</f>
        <v>0</v>
      </c>
      <c r="N12" s="105">
        <f>[1]Livelihoods!N12</f>
        <v>0</v>
      </c>
      <c r="O12" s="105">
        <f>[1]Livelihoods!O12</f>
        <v>0</v>
      </c>
      <c r="P12" s="105">
        <f>[1]Livelihoods!P12</f>
        <v>0</v>
      </c>
      <c r="Q12" s="105">
        <f>[1]Livelihoods!Q12</f>
        <v>0</v>
      </c>
      <c r="R12" s="105">
        <f>[1]Livelihoods!R12</f>
        <v>0</v>
      </c>
      <c r="S12" s="105">
        <f>[1]Livelihoods!S12</f>
        <v>0</v>
      </c>
      <c r="T12" s="105">
        <f>[1]Livelihoods!T12</f>
        <v>0</v>
      </c>
    </row>
    <row r="13" spans="1:20" x14ac:dyDescent="0.2">
      <c r="A13" t="s">
        <v>51</v>
      </c>
      <c r="B13" s="65" t="s">
        <v>76</v>
      </c>
      <c r="C13" s="66" t="s">
        <v>71</v>
      </c>
      <c r="D13" s="105">
        <f>[1]Livelihoods!D13</f>
        <v>0</v>
      </c>
      <c r="E13" s="105">
        <f>[1]Livelihoods!E13</f>
        <v>0</v>
      </c>
      <c r="F13" s="105">
        <f>[1]Livelihoods!F13</f>
        <v>0</v>
      </c>
      <c r="G13" s="105">
        <f>[1]Livelihoods!G13</f>
        <v>0</v>
      </c>
      <c r="H13" s="105">
        <f>[1]Livelihoods!H13</f>
        <v>0</v>
      </c>
      <c r="I13" s="105">
        <f>[1]Livelihoods!I13</f>
        <v>0</v>
      </c>
      <c r="J13" s="105">
        <f>[1]Livelihoods!J13</f>
        <v>0</v>
      </c>
      <c r="K13" s="105">
        <f>[1]Livelihoods!K13</f>
        <v>0</v>
      </c>
      <c r="L13" s="105">
        <f>[1]Livelihoods!L13</f>
        <v>0</v>
      </c>
      <c r="M13" s="105">
        <f>[1]Livelihoods!M13</f>
        <v>0</v>
      </c>
      <c r="N13" s="105">
        <f>[1]Livelihoods!N13</f>
        <v>0</v>
      </c>
      <c r="O13" s="105">
        <f>[1]Livelihoods!O13</f>
        <v>0</v>
      </c>
      <c r="P13" s="105">
        <f>[1]Livelihoods!P13</f>
        <v>0</v>
      </c>
      <c r="Q13" s="105">
        <f>[1]Livelihoods!Q13</f>
        <v>0</v>
      </c>
      <c r="R13" s="105">
        <f>[1]Livelihoods!R13</f>
        <v>0</v>
      </c>
      <c r="S13" s="105">
        <f>[1]Livelihoods!S13</f>
        <v>0</v>
      </c>
      <c r="T13" s="105">
        <f>[1]Livelihoods!T13</f>
        <v>0</v>
      </c>
    </row>
    <row r="14" spans="1:20" x14ac:dyDescent="0.2">
      <c r="A14" t="s">
        <v>51</v>
      </c>
      <c r="B14" s="65" t="s">
        <v>76</v>
      </c>
      <c r="C14" s="66" t="s">
        <v>72</v>
      </c>
      <c r="D14" s="105">
        <f>[1]Livelihoods!D14</f>
        <v>0</v>
      </c>
      <c r="E14" s="105">
        <f>[1]Livelihoods!E14</f>
        <v>0</v>
      </c>
      <c r="F14" s="105">
        <f>[1]Livelihoods!F14</f>
        <v>0</v>
      </c>
      <c r="G14" s="105">
        <f>[1]Livelihoods!G14</f>
        <v>0</v>
      </c>
      <c r="H14" s="105">
        <f>[1]Livelihoods!H14</f>
        <v>0</v>
      </c>
      <c r="I14" s="105">
        <f>[1]Livelihoods!I14</f>
        <v>0</v>
      </c>
      <c r="J14" s="105">
        <f>[1]Livelihoods!J14</f>
        <v>0</v>
      </c>
      <c r="K14" s="105">
        <f>[1]Livelihoods!K14</f>
        <v>0</v>
      </c>
      <c r="L14" s="105">
        <f>[1]Livelihoods!L14</f>
        <v>0</v>
      </c>
      <c r="M14" s="105">
        <f>[1]Livelihoods!M14</f>
        <v>0</v>
      </c>
      <c r="N14" s="105">
        <f>[1]Livelihoods!N14</f>
        <v>0</v>
      </c>
      <c r="O14" s="105">
        <f>[1]Livelihoods!O14</f>
        <v>0</v>
      </c>
      <c r="P14" s="105">
        <f>[1]Livelihoods!P14</f>
        <v>0</v>
      </c>
      <c r="Q14" s="105">
        <f>[1]Livelihoods!Q14</f>
        <v>0</v>
      </c>
      <c r="R14" s="105">
        <f>[1]Livelihoods!R14</f>
        <v>0</v>
      </c>
      <c r="S14" s="105">
        <f>[1]Livelihoods!S14</f>
        <v>0</v>
      </c>
      <c r="T14" s="105">
        <f>[1]Livelihoods!T14</f>
        <v>0</v>
      </c>
    </row>
    <row r="15" spans="1:20" x14ac:dyDescent="0.2">
      <c r="A15" t="s">
        <v>51</v>
      </c>
      <c r="B15" s="65" t="s">
        <v>76</v>
      </c>
      <c r="C15" s="66" t="s">
        <v>73</v>
      </c>
      <c r="D15" s="105">
        <f>[1]Livelihoods!D15</f>
        <v>0</v>
      </c>
      <c r="E15" s="105">
        <f>[1]Livelihoods!E15</f>
        <v>0</v>
      </c>
      <c r="F15" s="105">
        <f>[1]Livelihoods!F15</f>
        <v>0</v>
      </c>
      <c r="G15" s="105">
        <f>[1]Livelihoods!G15</f>
        <v>0</v>
      </c>
      <c r="H15" s="105">
        <f>[1]Livelihoods!H15</f>
        <v>0</v>
      </c>
      <c r="I15" s="105">
        <f>[1]Livelihoods!I15</f>
        <v>0</v>
      </c>
      <c r="J15" s="105">
        <f>[1]Livelihoods!J15</f>
        <v>0</v>
      </c>
      <c r="K15" s="105">
        <f>[1]Livelihoods!K15</f>
        <v>0</v>
      </c>
      <c r="L15" s="105">
        <f>[1]Livelihoods!L15</f>
        <v>0</v>
      </c>
      <c r="M15" s="105">
        <f>[1]Livelihoods!M15</f>
        <v>0</v>
      </c>
      <c r="N15" s="105">
        <f>[1]Livelihoods!N15</f>
        <v>0</v>
      </c>
      <c r="O15" s="105">
        <f>[1]Livelihoods!O15</f>
        <v>0</v>
      </c>
      <c r="P15" s="105">
        <f>[1]Livelihoods!P15</f>
        <v>0</v>
      </c>
      <c r="Q15" s="105">
        <f>[1]Livelihoods!Q15</f>
        <v>0</v>
      </c>
      <c r="R15" s="105">
        <f>[1]Livelihoods!R15</f>
        <v>0</v>
      </c>
      <c r="S15" s="105">
        <f>[1]Livelihoods!S15</f>
        <v>0</v>
      </c>
      <c r="T15" s="105">
        <f>[1]Livelihoods!T15</f>
        <v>0</v>
      </c>
    </row>
    <row r="16" spans="1:20" x14ac:dyDescent="0.2">
      <c r="A16" t="s">
        <v>51</v>
      </c>
      <c r="B16" s="65" t="s">
        <v>77</v>
      </c>
      <c r="C16" s="66" t="s">
        <v>71</v>
      </c>
      <c r="D16" s="105">
        <f>[1]Livelihoods!D16</f>
        <v>326</v>
      </c>
      <c r="E16" s="105">
        <f>[1]Livelihoods!E16</f>
        <v>21203</v>
      </c>
      <c r="F16" s="105">
        <f>[1]Livelihoods!F16</f>
        <v>0</v>
      </c>
      <c r="G16" s="105">
        <f>[1]Livelihoods!G16</f>
        <v>0</v>
      </c>
      <c r="H16" s="105">
        <f>[1]Livelihoods!H16</f>
        <v>0</v>
      </c>
      <c r="I16" s="105">
        <f>[1]Livelihoods!I16</f>
        <v>0</v>
      </c>
      <c r="J16" s="105">
        <f>[1]Livelihoods!J16</f>
        <v>0</v>
      </c>
      <c r="K16" s="105">
        <f>[1]Livelihoods!K16</f>
        <v>0</v>
      </c>
      <c r="L16" s="105">
        <f>[1]Livelihoods!L16</f>
        <v>0</v>
      </c>
      <c r="M16" s="105">
        <f>[1]Livelihoods!M16</f>
        <v>0</v>
      </c>
      <c r="N16" s="105">
        <f>[1]Livelihoods!N16</f>
        <v>0</v>
      </c>
      <c r="O16" s="105">
        <f>[1]Livelihoods!O16</f>
        <v>0</v>
      </c>
      <c r="P16" s="105">
        <f>[1]Livelihoods!P16</f>
        <v>0</v>
      </c>
      <c r="Q16" s="105">
        <f>[1]Livelihoods!Q16</f>
        <v>0</v>
      </c>
      <c r="R16" s="105">
        <f>[1]Livelihoods!R16</f>
        <v>0</v>
      </c>
      <c r="S16" s="105">
        <f>[1]Livelihoods!S16</f>
        <v>0</v>
      </c>
      <c r="T16" s="105">
        <f>[1]Livelihoods!T16</f>
        <v>0</v>
      </c>
    </row>
    <row r="17" spans="1:20" x14ac:dyDescent="0.2">
      <c r="A17" t="s">
        <v>51</v>
      </c>
      <c r="B17" s="65" t="s">
        <v>77</v>
      </c>
      <c r="C17" s="66" t="s">
        <v>72</v>
      </c>
      <c r="D17" s="105">
        <f>[1]Livelihoods!D17</f>
        <v>72</v>
      </c>
      <c r="E17" s="105">
        <f>[1]Livelihoods!E17</f>
        <v>3394</v>
      </c>
      <c r="F17" s="105">
        <f>[1]Livelihoods!F17</f>
        <v>0</v>
      </c>
      <c r="G17" s="105">
        <f>[1]Livelihoods!G17</f>
        <v>0</v>
      </c>
      <c r="H17" s="105">
        <f>[1]Livelihoods!H17</f>
        <v>0</v>
      </c>
      <c r="I17" s="105">
        <f>[1]Livelihoods!I17</f>
        <v>0</v>
      </c>
      <c r="J17" s="105">
        <f>[1]Livelihoods!J17</f>
        <v>0</v>
      </c>
      <c r="K17" s="105">
        <f>[1]Livelihoods!K17</f>
        <v>0</v>
      </c>
      <c r="L17" s="105">
        <f>[1]Livelihoods!L17</f>
        <v>0</v>
      </c>
      <c r="M17" s="105">
        <f>[1]Livelihoods!M17</f>
        <v>0</v>
      </c>
      <c r="N17" s="105">
        <f>[1]Livelihoods!N17</f>
        <v>0</v>
      </c>
      <c r="O17" s="105">
        <f>[1]Livelihoods!O17</f>
        <v>0</v>
      </c>
      <c r="P17" s="105">
        <f>[1]Livelihoods!P17</f>
        <v>0</v>
      </c>
      <c r="Q17" s="105">
        <f>[1]Livelihoods!Q17</f>
        <v>0</v>
      </c>
      <c r="R17" s="105">
        <f>[1]Livelihoods!R17</f>
        <v>0</v>
      </c>
      <c r="S17" s="105">
        <f>[1]Livelihoods!S17</f>
        <v>0</v>
      </c>
      <c r="T17" s="105">
        <f>[1]Livelihoods!T17</f>
        <v>100</v>
      </c>
    </row>
    <row r="18" spans="1:20" x14ac:dyDescent="0.2">
      <c r="A18" t="s">
        <v>51</v>
      </c>
      <c r="B18" s="65" t="s">
        <v>77</v>
      </c>
      <c r="C18" s="66" t="s">
        <v>73</v>
      </c>
      <c r="D18" s="105">
        <f>[1]Livelihoods!D18</f>
        <v>20</v>
      </c>
      <c r="E18" s="105">
        <f>[1]Livelihoods!E18</f>
        <v>892</v>
      </c>
      <c r="F18" s="105">
        <f>[1]Livelihoods!F18</f>
        <v>0</v>
      </c>
      <c r="G18" s="105">
        <f>[1]Livelihoods!G18</f>
        <v>0</v>
      </c>
      <c r="H18" s="105">
        <f>[1]Livelihoods!H18</f>
        <v>0</v>
      </c>
      <c r="I18" s="105">
        <f>[1]Livelihoods!I18</f>
        <v>0</v>
      </c>
      <c r="J18" s="105">
        <f>[1]Livelihoods!J18</f>
        <v>0</v>
      </c>
      <c r="K18" s="105">
        <f>[1]Livelihoods!K18</f>
        <v>0</v>
      </c>
      <c r="L18" s="105">
        <f>[1]Livelihoods!L18</f>
        <v>0</v>
      </c>
      <c r="M18" s="105">
        <f>[1]Livelihoods!M18</f>
        <v>0</v>
      </c>
      <c r="N18" s="105">
        <f>[1]Livelihoods!N18</f>
        <v>0</v>
      </c>
      <c r="O18" s="105">
        <f>[1]Livelihoods!O18</f>
        <v>0</v>
      </c>
      <c r="P18" s="105">
        <f>[1]Livelihoods!P18</f>
        <v>0</v>
      </c>
      <c r="Q18" s="105">
        <f>[1]Livelihoods!Q18</f>
        <v>0</v>
      </c>
      <c r="R18" s="105">
        <f>[1]Livelihoods!R18</f>
        <v>0</v>
      </c>
      <c r="S18" s="105">
        <f>[1]Livelihoods!S18</f>
        <v>0</v>
      </c>
      <c r="T18" s="105">
        <f>[1]Livelihoods!T18</f>
        <v>70</v>
      </c>
    </row>
    <row r="19" spans="1:20" x14ac:dyDescent="0.2">
      <c r="A19" t="s">
        <v>51</v>
      </c>
      <c r="B19" s="65" t="s">
        <v>78</v>
      </c>
      <c r="C19" s="66" t="s">
        <v>71</v>
      </c>
      <c r="D19" s="105">
        <f>[1]Livelihoods!D19</f>
        <v>0</v>
      </c>
      <c r="E19" s="105">
        <f>[1]Livelihoods!E19</f>
        <v>0</v>
      </c>
      <c r="F19" s="105">
        <f>[1]Livelihoods!F19</f>
        <v>0</v>
      </c>
      <c r="G19" s="105">
        <f>[1]Livelihoods!G19</f>
        <v>0</v>
      </c>
      <c r="H19" s="105">
        <f>[1]Livelihoods!H19</f>
        <v>0</v>
      </c>
      <c r="I19" s="105">
        <f>[1]Livelihoods!I19</f>
        <v>0</v>
      </c>
      <c r="J19" s="105">
        <f>[1]Livelihoods!J19</f>
        <v>0</v>
      </c>
      <c r="K19" s="105">
        <f>[1]Livelihoods!K19</f>
        <v>0</v>
      </c>
      <c r="L19" s="105">
        <f>[1]Livelihoods!L19</f>
        <v>0</v>
      </c>
      <c r="M19" s="105">
        <f>[1]Livelihoods!M19</f>
        <v>0</v>
      </c>
      <c r="N19" s="105">
        <f>[1]Livelihoods!N19</f>
        <v>0</v>
      </c>
      <c r="O19" s="105">
        <f>[1]Livelihoods!O19</f>
        <v>0</v>
      </c>
      <c r="P19" s="105">
        <f>[1]Livelihoods!P19</f>
        <v>0</v>
      </c>
      <c r="Q19" s="105">
        <f>[1]Livelihoods!Q19</f>
        <v>0</v>
      </c>
      <c r="R19" s="105">
        <f>[1]Livelihoods!R19</f>
        <v>0</v>
      </c>
      <c r="S19" s="105">
        <f>[1]Livelihoods!S19</f>
        <v>0</v>
      </c>
      <c r="T19" s="105">
        <f>[1]Livelihoods!T19</f>
        <v>0</v>
      </c>
    </row>
    <row r="20" spans="1:20" x14ac:dyDescent="0.2">
      <c r="A20" t="s">
        <v>51</v>
      </c>
      <c r="B20" s="65" t="s">
        <v>78</v>
      </c>
      <c r="C20" s="66" t="s">
        <v>72</v>
      </c>
      <c r="D20" s="105">
        <f>[1]Livelihoods!D20</f>
        <v>0</v>
      </c>
      <c r="E20" s="105">
        <f>[1]Livelihoods!E20</f>
        <v>0</v>
      </c>
      <c r="F20" s="105">
        <f>[1]Livelihoods!F20</f>
        <v>0</v>
      </c>
      <c r="G20" s="105">
        <f>[1]Livelihoods!G20</f>
        <v>0</v>
      </c>
      <c r="H20" s="105">
        <f>[1]Livelihoods!H20</f>
        <v>0</v>
      </c>
      <c r="I20" s="105">
        <f>[1]Livelihoods!I20</f>
        <v>0</v>
      </c>
      <c r="J20" s="105">
        <f>[1]Livelihoods!J20</f>
        <v>0</v>
      </c>
      <c r="K20" s="105">
        <f>[1]Livelihoods!K20</f>
        <v>0</v>
      </c>
      <c r="L20" s="105">
        <f>[1]Livelihoods!L20</f>
        <v>0</v>
      </c>
      <c r="M20" s="105">
        <f>[1]Livelihoods!M20</f>
        <v>0</v>
      </c>
      <c r="N20" s="105">
        <f>[1]Livelihoods!N20</f>
        <v>0</v>
      </c>
      <c r="O20" s="105">
        <f>[1]Livelihoods!O20</f>
        <v>0</v>
      </c>
      <c r="P20" s="105">
        <f>[1]Livelihoods!P20</f>
        <v>0</v>
      </c>
      <c r="Q20" s="105">
        <f>[1]Livelihoods!Q20</f>
        <v>0</v>
      </c>
      <c r="R20" s="105">
        <f>[1]Livelihoods!R20</f>
        <v>0</v>
      </c>
      <c r="S20" s="105">
        <f>[1]Livelihoods!S20</f>
        <v>0</v>
      </c>
      <c r="T20" s="105">
        <f>[1]Livelihoods!T20</f>
        <v>0</v>
      </c>
    </row>
    <row r="21" spans="1:20" x14ac:dyDescent="0.2">
      <c r="A21" t="s">
        <v>51</v>
      </c>
      <c r="B21" s="65" t="s">
        <v>78</v>
      </c>
      <c r="C21" s="66" t="s">
        <v>73</v>
      </c>
      <c r="D21" s="105">
        <f>[1]Livelihoods!D21</f>
        <v>7</v>
      </c>
      <c r="E21" s="105">
        <f>[1]Livelihoods!E21</f>
        <v>447</v>
      </c>
      <c r="F21" s="105">
        <f>[1]Livelihoods!F21</f>
        <v>0</v>
      </c>
      <c r="G21" s="105">
        <f>[1]Livelihoods!G21</f>
        <v>0</v>
      </c>
      <c r="H21" s="105">
        <f>[1]Livelihoods!H21</f>
        <v>0</v>
      </c>
      <c r="I21" s="105">
        <f>[1]Livelihoods!I21</f>
        <v>0</v>
      </c>
      <c r="J21" s="105">
        <f>[1]Livelihoods!J21</f>
        <v>0</v>
      </c>
      <c r="K21" s="105">
        <f>[1]Livelihoods!K21</f>
        <v>0</v>
      </c>
      <c r="L21" s="105">
        <f>[1]Livelihoods!L21</f>
        <v>0</v>
      </c>
      <c r="M21" s="105">
        <f>[1]Livelihoods!M21</f>
        <v>0</v>
      </c>
      <c r="N21" s="105">
        <f>[1]Livelihoods!N21</f>
        <v>0</v>
      </c>
      <c r="O21" s="105">
        <f>[1]Livelihoods!O21</f>
        <v>0</v>
      </c>
      <c r="P21" s="105">
        <f>[1]Livelihoods!P21</f>
        <v>0</v>
      </c>
      <c r="Q21" s="105">
        <f>[1]Livelihoods!Q21</f>
        <v>0</v>
      </c>
      <c r="R21" s="105">
        <f>[1]Livelihoods!R21</f>
        <v>0</v>
      </c>
      <c r="S21" s="105">
        <f>[1]Livelihoods!S21</f>
        <v>0</v>
      </c>
      <c r="T21" s="105">
        <f>[1]Livelihoods!T21</f>
        <v>0</v>
      </c>
    </row>
    <row r="22" spans="1:20" x14ac:dyDescent="0.2">
      <c r="A22" t="s">
        <v>51</v>
      </c>
      <c r="B22" s="65" t="s">
        <v>79</v>
      </c>
      <c r="C22" s="66" t="s">
        <v>71</v>
      </c>
      <c r="D22" s="105">
        <f>[1]Livelihoods!D22</f>
        <v>84</v>
      </c>
      <c r="E22" s="105">
        <f>[1]Livelihoods!E22</f>
        <v>6158</v>
      </c>
      <c r="F22" s="105">
        <f>[1]Livelihoods!F22</f>
        <v>0</v>
      </c>
      <c r="G22" s="105">
        <f>[1]Livelihoods!G22</f>
        <v>0</v>
      </c>
      <c r="H22" s="105">
        <f>[1]Livelihoods!H22</f>
        <v>0</v>
      </c>
      <c r="I22" s="105">
        <f>[1]Livelihoods!I22</f>
        <v>0</v>
      </c>
      <c r="J22" s="105">
        <f>[1]Livelihoods!J22</f>
        <v>0</v>
      </c>
      <c r="K22" s="105">
        <f>[1]Livelihoods!K22</f>
        <v>0</v>
      </c>
      <c r="L22" s="105">
        <f>[1]Livelihoods!L22</f>
        <v>0</v>
      </c>
      <c r="M22" s="105">
        <f>[1]Livelihoods!M22</f>
        <v>0</v>
      </c>
      <c r="N22" s="105">
        <f>[1]Livelihoods!N22</f>
        <v>0</v>
      </c>
      <c r="O22" s="105">
        <f>[1]Livelihoods!O22</f>
        <v>0</v>
      </c>
      <c r="P22" s="105">
        <f>[1]Livelihoods!P22</f>
        <v>0</v>
      </c>
      <c r="Q22" s="105">
        <f>[1]Livelihoods!Q22</f>
        <v>0</v>
      </c>
      <c r="R22" s="105">
        <f>[1]Livelihoods!R22</f>
        <v>0</v>
      </c>
      <c r="S22" s="105">
        <f>[1]Livelihoods!S22</f>
        <v>0</v>
      </c>
      <c r="T22" s="105">
        <f>[1]Livelihoods!T22</f>
        <v>0</v>
      </c>
    </row>
    <row r="23" spans="1:20" x14ac:dyDescent="0.2">
      <c r="A23" t="s">
        <v>51</v>
      </c>
      <c r="B23" s="65" t="s">
        <v>79</v>
      </c>
      <c r="C23" s="66" t="s">
        <v>72</v>
      </c>
      <c r="D23" s="105">
        <f>[1]Livelihoods!D23</f>
        <v>0</v>
      </c>
      <c r="E23" s="105">
        <f>[1]Livelihoods!E23</f>
        <v>0</v>
      </c>
      <c r="F23" s="105">
        <f>[1]Livelihoods!F23</f>
        <v>0</v>
      </c>
      <c r="G23" s="105">
        <f>[1]Livelihoods!G23</f>
        <v>0</v>
      </c>
      <c r="H23" s="105">
        <f>[1]Livelihoods!H23</f>
        <v>0</v>
      </c>
      <c r="I23" s="105">
        <f>[1]Livelihoods!I23</f>
        <v>0</v>
      </c>
      <c r="J23" s="105">
        <f>[1]Livelihoods!J23</f>
        <v>0</v>
      </c>
      <c r="K23" s="105">
        <f>[1]Livelihoods!K23</f>
        <v>0</v>
      </c>
      <c r="L23" s="105">
        <f>[1]Livelihoods!L23</f>
        <v>0</v>
      </c>
      <c r="M23" s="105">
        <f>[1]Livelihoods!M23</f>
        <v>0</v>
      </c>
      <c r="N23" s="105">
        <f>[1]Livelihoods!N23</f>
        <v>0</v>
      </c>
      <c r="O23" s="105">
        <f>[1]Livelihoods!O23</f>
        <v>0</v>
      </c>
      <c r="P23" s="105">
        <f>[1]Livelihoods!P23</f>
        <v>0</v>
      </c>
      <c r="Q23" s="105">
        <f>[1]Livelihoods!Q23</f>
        <v>0</v>
      </c>
      <c r="R23" s="105">
        <f>[1]Livelihoods!R23</f>
        <v>0</v>
      </c>
      <c r="S23" s="105">
        <f>[1]Livelihoods!S23</f>
        <v>0</v>
      </c>
      <c r="T23" s="105">
        <f>[1]Livelihoods!T23</f>
        <v>0</v>
      </c>
    </row>
    <row r="24" spans="1:20" x14ac:dyDescent="0.2">
      <c r="A24" t="s">
        <v>51</v>
      </c>
      <c r="B24" s="65" t="s">
        <v>79</v>
      </c>
      <c r="C24" s="66" t="s">
        <v>73</v>
      </c>
      <c r="D24" s="105">
        <f>[1]Livelihoods!D24</f>
        <v>5</v>
      </c>
      <c r="E24" s="105">
        <f>[1]Livelihoods!E24</f>
        <v>243</v>
      </c>
      <c r="F24" s="105">
        <f>[1]Livelihoods!F24</f>
        <v>0</v>
      </c>
      <c r="G24" s="105">
        <f>[1]Livelihoods!G24</f>
        <v>0</v>
      </c>
      <c r="H24" s="105">
        <f>[1]Livelihoods!H24</f>
        <v>0</v>
      </c>
      <c r="I24" s="105">
        <f>[1]Livelihoods!I24</f>
        <v>0</v>
      </c>
      <c r="J24" s="105">
        <f>[1]Livelihoods!J24</f>
        <v>0</v>
      </c>
      <c r="K24" s="105">
        <f>[1]Livelihoods!K24</f>
        <v>0</v>
      </c>
      <c r="L24" s="105">
        <f>[1]Livelihoods!L24</f>
        <v>0</v>
      </c>
      <c r="M24" s="105">
        <f>[1]Livelihoods!M24</f>
        <v>0</v>
      </c>
      <c r="N24" s="105">
        <f>[1]Livelihoods!N24</f>
        <v>0</v>
      </c>
      <c r="O24" s="105">
        <f>[1]Livelihoods!O24</f>
        <v>0</v>
      </c>
      <c r="P24" s="105">
        <f>[1]Livelihoods!P24</f>
        <v>0</v>
      </c>
      <c r="Q24" s="105">
        <f>[1]Livelihoods!Q24</f>
        <v>0</v>
      </c>
      <c r="R24" s="105">
        <f>[1]Livelihoods!R24</f>
        <v>0</v>
      </c>
      <c r="S24" s="105">
        <f>[1]Livelihoods!S24</f>
        <v>0</v>
      </c>
      <c r="T24" s="105">
        <f>[1]Livelihoods!T24</f>
        <v>0</v>
      </c>
    </row>
    <row r="25" spans="1:20" x14ac:dyDescent="0.2">
      <c r="A25" t="s">
        <v>51</v>
      </c>
      <c r="B25" s="65" t="s">
        <v>80</v>
      </c>
      <c r="C25" s="66" t="s">
        <v>71</v>
      </c>
      <c r="D25" s="105">
        <f>[1]Livelihoods!D25</f>
        <v>20</v>
      </c>
      <c r="E25" s="105">
        <f>[1]Livelihoods!E25</f>
        <v>1215</v>
      </c>
      <c r="F25" s="105">
        <f>[1]Livelihoods!F25</f>
        <v>0</v>
      </c>
      <c r="G25" s="105">
        <f>[1]Livelihoods!G25</f>
        <v>0</v>
      </c>
      <c r="H25" s="105">
        <f>[1]Livelihoods!H25</f>
        <v>0</v>
      </c>
      <c r="I25" s="105">
        <f>[1]Livelihoods!I25</f>
        <v>0</v>
      </c>
      <c r="J25" s="105">
        <f>[1]Livelihoods!J25</f>
        <v>0</v>
      </c>
      <c r="K25" s="105">
        <f>[1]Livelihoods!K25</f>
        <v>0</v>
      </c>
      <c r="L25" s="105">
        <f>[1]Livelihoods!L25</f>
        <v>0</v>
      </c>
      <c r="M25" s="67">
        <f>[1]Livelihoods!M25</f>
        <v>0</v>
      </c>
      <c r="N25" s="105">
        <f>[1]Livelihoods!N25</f>
        <v>0</v>
      </c>
      <c r="O25" s="105">
        <f>[1]Livelihoods!O25</f>
        <v>0</v>
      </c>
      <c r="P25" s="105">
        <f>[1]Livelihoods!P25</f>
        <v>0</v>
      </c>
      <c r="Q25" s="67">
        <f>[1]Livelihoods!Q25</f>
        <v>0</v>
      </c>
      <c r="R25" s="105">
        <f>[1]Livelihoods!R25</f>
        <v>0</v>
      </c>
      <c r="S25" s="105">
        <f>[1]Livelihoods!S25</f>
        <v>0</v>
      </c>
      <c r="T25" s="105">
        <f>[1]Livelihoods!T25</f>
        <v>0</v>
      </c>
    </row>
    <row r="26" spans="1:20" x14ac:dyDescent="0.2">
      <c r="A26" t="s">
        <v>51</v>
      </c>
      <c r="B26" s="65" t="s">
        <v>80</v>
      </c>
      <c r="C26" s="66" t="s">
        <v>72</v>
      </c>
      <c r="D26" s="105">
        <f>[1]Livelihoods!D26</f>
        <v>13</v>
      </c>
      <c r="E26" s="105">
        <f>[1]Livelihoods!E26</f>
        <v>684</v>
      </c>
      <c r="F26" s="105">
        <f>[1]Livelihoods!F26</f>
        <v>0</v>
      </c>
      <c r="G26" s="105">
        <f>[1]Livelihoods!G26</f>
        <v>0</v>
      </c>
      <c r="H26" s="105">
        <f>[1]Livelihoods!H26</f>
        <v>0</v>
      </c>
      <c r="I26" s="105">
        <f>[1]Livelihoods!I26</f>
        <v>0</v>
      </c>
      <c r="J26" s="105">
        <f>[1]Livelihoods!J26</f>
        <v>0</v>
      </c>
      <c r="K26" s="105">
        <f>[1]Livelihoods!K26</f>
        <v>0</v>
      </c>
      <c r="L26" s="105">
        <f>[1]Livelihoods!L26</f>
        <v>0</v>
      </c>
      <c r="M26" s="67">
        <f>[1]Livelihoods!M26</f>
        <v>0</v>
      </c>
      <c r="N26" s="105">
        <f>[1]Livelihoods!N26</f>
        <v>0</v>
      </c>
      <c r="O26" s="105">
        <f>[1]Livelihoods!O26</f>
        <v>0</v>
      </c>
      <c r="P26" s="105">
        <f>[1]Livelihoods!P26</f>
        <v>0</v>
      </c>
      <c r="Q26" s="67">
        <f>[1]Livelihoods!Q26</f>
        <v>0</v>
      </c>
      <c r="R26" s="105">
        <f>[1]Livelihoods!R26</f>
        <v>0</v>
      </c>
      <c r="S26" s="105">
        <f>[1]Livelihoods!S26</f>
        <v>0</v>
      </c>
      <c r="T26" s="105">
        <f>[1]Livelihoods!T26</f>
        <v>0</v>
      </c>
    </row>
    <row r="27" spans="1:20" x14ac:dyDescent="0.2">
      <c r="A27" t="s">
        <v>51</v>
      </c>
      <c r="B27" s="65" t="s">
        <v>80</v>
      </c>
      <c r="C27" s="66" t="s">
        <v>73</v>
      </c>
      <c r="D27" s="105">
        <f>[1]Livelihoods!D27</f>
        <v>16</v>
      </c>
      <c r="E27" s="105">
        <f>[1]Livelihoods!E27</f>
        <v>1023</v>
      </c>
      <c r="F27" s="105">
        <f>[1]Livelihoods!F27</f>
        <v>0</v>
      </c>
      <c r="G27" s="105">
        <f>[1]Livelihoods!G27</f>
        <v>0</v>
      </c>
      <c r="H27" s="105">
        <f>[1]Livelihoods!H27</f>
        <v>0</v>
      </c>
      <c r="I27" s="105">
        <f>[1]Livelihoods!I27</f>
        <v>0</v>
      </c>
      <c r="J27" s="105">
        <f>[1]Livelihoods!J27</f>
        <v>0</v>
      </c>
      <c r="K27" s="105">
        <f>[1]Livelihoods!K27</f>
        <v>0</v>
      </c>
      <c r="L27" s="105">
        <f>[1]Livelihoods!L27</f>
        <v>0</v>
      </c>
      <c r="M27" s="67">
        <f>[1]Livelihoods!M27</f>
        <v>0</v>
      </c>
      <c r="N27" s="105">
        <f>[1]Livelihoods!N27</f>
        <v>0</v>
      </c>
      <c r="O27" s="105">
        <f>[1]Livelihoods!O27</f>
        <v>0</v>
      </c>
      <c r="P27" s="105">
        <f>[1]Livelihoods!P27</f>
        <v>0</v>
      </c>
      <c r="Q27" s="67">
        <f>[1]Livelihoods!Q27</f>
        <v>0</v>
      </c>
      <c r="R27" s="105">
        <f>[1]Livelihoods!R27</f>
        <v>0</v>
      </c>
      <c r="S27" s="105">
        <f>[1]Livelihoods!S27</f>
        <v>0</v>
      </c>
      <c r="T27" s="105">
        <f>[1]Livelihoods!T27</f>
        <v>0</v>
      </c>
    </row>
    <row r="28" spans="1:20" x14ac:dyDescent="0.2">
      <c r="A28" t="s">
        <v>51</v>
      </c>
      <c r="B28" s="65" t="s">
        <v>81</v>
      </c>
      <c r="C28" s="66" t="s">
        <v>71</v>
      </c>
      <c r="D28" s="105">
        <f>[1]Livelihoods!D28</f>
        <v>0</v>
      </c>
      <c r="E28" s="105">
        <f>[1]Livelihoods!E28</f>
        <v>0</v>
      </c>
      <c r="F28" s="105">
        <f>[1]Livelihoods!F28</f>
        <v>0</v>
      </c>
      <c r="G28" s="105">
        <f>[1]Livelihoods!G28</f>
        <v>0</v>
      </c>
      <c r="H28" s="105">
        <f>[1]Livelihoods!H28</f>
        <v>0</v>
      </c>
      <c r="I28" s="105">
        <f>[1]Livelihoods!I28</f>
        <v>0</v>
      </c>
      <c r="J28" s="105">
        <f>[1]Livelihoods!J28</f>
        <v>0</v>
      </c>
      <c r="K28" s="105">
        <f>[1]Livelihoods!K28</f>
        <v>0</v>
      </c>
      <c r="L28" s="105">
        <f>[1]Livelihoods!L28</f>
        <v>0</v>
      </c>
      <c r="M28" s="105">
        <f>[1]Livelihoods!M28</f>
        <v>0</v>
      </c>
      <c r="N28" s="105">
        <f>[1]Livelihoods!N28</f>
        <v>0</v>
      </c>
      <c r="O28" s="105">
        <f>[1]Livelihoods!O28</f>
        <v>0</v>
      </c>
      <c r="P28" s="105">
        <f>[1]Livelihoods!P28</f>
        <v>0</v>
      </c>
      <c r="Q28" s="105">
        <f>[1]Livelihoods!Q28</f>
        <v>0</v>
      </c>
      <c r="R28" s="105">
        <f>[1]Livelihoods!R28</f>
        <v>0</v>
      </c>
      <c r="S28" s="105">
        <f>[1]Livelihoods!S28</f>
        <v>0</v>
      </c>
      <c r="T28" s="105">
        <f>[1]Livelihoods!T28</f>
        <v>0</v>
      </c>
    </row>
    <row r="29" spans="1:20" x14ac:dyDescent="0.2">
      <c r="A29" t="s">
        <v>51</v>
      </c>
      <c r="B29" s="65" t="s">
        <v>81</v>
      </c>
      <c r="C29" s="66" t="s">
        <v>72</v>
      </c>
      <c r="D29" s="105">
        <f>[1]Livelihoods!D29</f>
        <v>0</v>
      </c>
      <c r="E29" s="105">
        <f>[1]Livelihoods!E29</f>
        <v>0</v>
      </c>
      <c r="F29" s="105">
        <f>[1]Livelihoods!F29</f>
        <v>0</v>
      </c>
      <c r="G29" s="105">
        <f>[1]Livelihoods!G29</f>
        <v>0</v>
      </c>
      <c r="H29" s="105">
        <f>[1]Livelihoods!H29</f>
        <v>0</v>
      </c>
      <c r="I29" s="105">
        <f>[1]Livelihoods!I29</f>
        <v>0</v>
      </c>
      <c r="J29" s="105">
        <f>[1]Livelihoods!J29</f>
        <v>0</v>
      </c>
      <c r="K29" s="105">
        <f>[1]Livelihoods!K29</f>
        <v>0</v>
      </c>
      <c r="L29" s="105">
        <f>[1]Livelihoods!L29</f>
        <v>0</v>
      </c>
      <c r="M29" s="105">
        <f>[1]Livelihoods!M29</f>
        <v>0</v>
      </c>
      <c r="N29" s="105">
        <f>[1]Livelihoods!N29</f>
        <v>0</v>
      </c>
      <c r="O29" s="105">
        <f>[1]Livelihoods!O29</f>
        <v>0</v>
      </c>
      <c r="P29" s="105">
        <f>[1]Livelihoods!P29</f>
        <v>0</v>
      </c>
      <c r="Q29" s="105">
        <f>[1]Livelihoods!Q29</f>
        <v>0</v>
      </c>
      <c r="R29" s="105">
        <f>[1]Livelihoods!R29</f>
        <v>0</v>
      </c>
      <c r="S29" s="105">
        <f>[1]Livelihoods!S29</f>
        <v>0</v>
      </c>
      <c r="T29" s="105">
        <f>[1]Livelihoods!T29</f>
        <v>0</v>
      </c>
    </row>
    <row r="30" spans="1:20" x14ac:dyDescent="0.2">
      <c r="A30" t="s">
        <v>51</v>
      </c>
      <c r="B30" s="65" t="s">
        <v>81</v>
      </c>
      <c r="C30" s="66" t="s">
        <v>73</v>
      </c>
      <c r="D30" s="105">
        <f>[1]Livelihoods!D30</f>
        <v>0</v>
      </c>
      <c r="E30" s="105">
        <f>[1]Livelihoods!E30</f>
        <v>0</v>
      </c>
      <c r="F30" s="105">
        <f>[1]Livelihoods!F30</f>
        <v>0</v>
      </c>
      <c r="G30" s="105">
        <f>[1]Livelihoods!G30</f>
        <v>0</v>
      </c>
      <c r="H30" s="105">
        <f>[1]Livelihoods!H30</f>
        <v>0</v>
      </c>
      <c r="I30" s="105">
        <f>[1]Livelihoods!I30</f>
        <v>0</v>
      </c>
      <c r="J30" s="105">
        <f>[1]Livelihoods!J30</f>
        <v>0</v>
      </c>
      <c r="K30" s="105">
        <f>[1]Livelihoods!K30</f>
        <v>0</v>
      </c>
      <c r="L30" s="105">
        <f>[1]Livelihoods!L30</f>
        <v>0</v>
      </c>
      <c r="M30" s="105">
        <f>[1]Livelihoods!M30</f>
        <v>0</v>
      </c>
      <c r="N30" s="105">
        <f>[1]Livelihoods!N30</f>
        <v>0</v>
      </c>
      <c r="O30" s="105">
        <f>[1]Livelihoods!O30</f>
        <v>0</v>
      </c>
      <c r="P30" s="105">
        <f>[1]Livelihoods!P30</f>
        <v>0</v>
      </c>
      <c r="Q30" s="105">
        <f>[1]Livelihoods!Q30</f>
        <v>0</v>
      </c>
      <c r="R30" s="105">
        <f>[1]Livelihoods!R30</f>
        <v>0</v>
      </c>
      <c r="S30" s="105">
        <f>[1]Livelihoods!S30</f>
        <v>0</v>
      </c>
      <c r="T30" s="105">
        <f>[1]Livelihoods!T30</f>
        <v>0</v>
      </c>
    </row>
    <row r="31" spans="1:20" x14ac:dyDescent="0.2">
      <c r="A31" t="s">
        <v>51</v>
      </c>
      <c r="B31" s="65" t="s">
        <v>82</v>
      </c>
      <c r="C31" s="66" t="s">
        <v>71</v>
      </c>
      <c r="D31" s="105">
        <f>[1]Livelihoods!D31</f>
        <v>0</v>
      </c>
      <c r="E31" s="105">
        <f>[1]Livelihoods!E31</f>
        <v>0</v>
      </c>
      <c r="F31" s="105">
        <f>[1]Livelihoods!F31</f>
        <v>48</v>
      </c>
      <c r="G31" s="105">
        <f>[1]Livelihoods!G31</f>
        <v>2373</v>
      </c>
      <c r="H31" s="105">
        <f>[1]Livelihoods!H31</f>
        <v>0</v>
      </c>
      <c r="I31" s="105">
        <f>[1]Livelihoods!I31</f>
        <v>0</v>
      </c>
      <c r="J31" s="105">
        <f>[1]Livelihoods!J31</f>
        <v>0</v>
      </c>
      <c r="K31" s="105">
        <f>[1]Livelihoods!K31</f>
        <v>47</v>
      </c>
      <c r="L31" s="105">
        <f>[1]Livelihoods!L31</f>
        <v>2338</v>
      </c>
      <c r="M31" s="105">
        <f>[1]Livelihoods!M31</f>
        <v>726</v>
      </c>
      <c r="N31" s="105">
        <f>[1]Livelihoods!N31</f>
        <v>0</v>
      </c>
      <c r="O31" s="105">
        <f>[1]Livelihoods!O31</f>
        <v>0</v>
      </c>
      <c r="P31" s="105">
        <f>[1]Livelihoods!P31</f>
        <v>0</v>
      </c>
      <c r="Q31" s="105">
        <f>[1]Livelihoods!Q31</f>
        <v>0</v>
      </c>
      <c r="R31" s="105">
        <f>[1]Livelihoods!R31</f>
        <v>32</v>
      </c>
      <c r="S31" s="105">
        <f>[1]Livelihoods!S31</f>
        <v>29</v>
      </c>
      <c r="T31" s="105">
        <f>[1]Livelihoods!T31</f>
        <v>0</v>
      </c>
    </row>
    <row r="32" spans="1:20" x14ac:dyDescent="0.2">
      <c r="A32" t="s">
        <v>51</v>
      </c>
      <c r="B32" s="65" t="s">
        <v>82</v>
      </c>
      <c r="C32" s="66" t="s">
        <v>72</v>
      </c>
      <c r="D32" s="105">
        <f>[1]Livelihoods!D32</f>
        <v>0</v>
      </c>
      <c r="E32" s="105">
        <f>[1]Livelihoods!E32</f>
        <v>0</v>
      </c>
      <c r="F32" s="105">
        <f>[1]Livelihoods!F32</f>
        <v>3</v>
      </c>
      <c r="G32" s="105">
        <f>[1]Livelihoods!G32</f>
        <v>146</v>
      </c>
      <c r="H32" s="105">
        <f>[1]Livelihoods!H32</f>
        <v>0</v>
      </c>
      <c r="I32" s="105">
        <f>[1]Livelihoods!I32</f>
        <v>0</v>
      </c>
      <c r="J32" s="105">
        <f>[1]Livelihoods!J32</f>
        <v>0</v>
      </c>
      <c r="K32" s="105">
        <f>[1]Livelihoods!K32</f>
        <v>3</v>
      </c>
      <c r="L32" s="105">
        <f>[1]Livelihoods!L32</f>
        <v>146</v>
      </c>
      <c r="M32" s="105">
        <f>[1]Livelihoods!M32</f>
        <v>0</v>
      </c>
      <c r="N32" s="105">
        <f>[1]Livelihoods!N32</f>
        <v>0</v>
      </c>
      <c r="O32" s="105">
        <f>[1]Livelihoods!O32</f>
        <v>0</v>
      </c>
      <c r="P32" s="105">
        <f>[1]Livelihoods!P32</f>
        <v>0</v>
      </c>
      <c r="Q32" s="105">
        <f>[1]Livelihoods!Q32</f>
        <v>0</v>
      </c>
      <c r="R32" s="105">
        <f>[1]Livelihoods!R32</f>
        <v>0</v>
      </c>
      <c r="S32" s="105">
        <f>[1]Livelihoods!S32</f>
        <v>0</v>
      </c>
      <c r="T32" s="105">
        <f>[1]Livelihoods!T32</f>
        <v>0</v>
      </c>
    </row>
    <row r="33" spans="1:20" x14ac:dyDescent="0.2">
      <c r="A33" t="s">
        <v>51</v>
      </c>
      <c r="B33" s="65" t="s">
        <v>82</v>
      </c>
      <c r="C33" s="66" t="s">
        <v>73</v>
      </c>
      <c r="D33" s="105">
        <f>[1]Livelihoods!D33</f>
        <v>0</v>
      </c>
      <c r="E33" s="105">
        <f>[1]Livelihoods!E33</f>
        <v>0</v>
      </c>
      <c r="F33" s="105">
        <f>[1]Livelihoods!F33</f>
        <v>28</v>
      </c>
      <c r="G33" s="105">
        <f>[1]Livelihoods!G33</f>
        <v>1369</v>
      </c>
      <c r="H33" s="105">
        <f>[1]Livelihoods!H33</f>
        <v>0</v>
      </c>
      <c r="I33" s="105">
        <f>[1]Livelihoods!I33</f>
        <v>0</v>
      </c>
      <c r="J33" s="105">
        <f>[1]Livelihoods!J33</f>
        <v>0</v>
      </c>
      <c r="K33" s="105">
        <f>[1]Livelihoods!K33</f>
        <v>21</v>
      </c>
      <c r="L33" s="105">
        <f>[1]Livelihoods!L33</f>
        <v>897</v>
      </c>
      <c r="M33" s="105">
        <f>[1]Livelihoods!M33</f>
        <v>0</v>
      </c>
      <c r="N33" s="105">
        <f>[1]Livelihoods!N33</f>
        <v>0</v>
      </c>
      <c r="O33" s="105">
        <f>[1]Livelihoods!O33</f>
        <v>0</v>
      </c>
      <c r="P33" s="105">
        <f>[1]Livelihoods!P33</f>
        <v>0</v>
      </c>
      <c r="Q33" s="105">
        <f>[1]Livelihoods!Q33</f>
        <v>0</v>
      </c>
      <c r="R33" s="105">
        <f>[1]Livelihoods!R33</f>
        <v>0</v>
      </c>
      <c r="S33" s="105">
        <f>[1]Livelihoods!S33</f>
        <v>0</v>
      </c>
      <c r="T33" s="105">
        <f>[1]Livelihoods!T33</f>
        <v>0</v>
      </c>
    </row>
    <row r="34" spans="1:20" x14ac:dyDescent="0.2">
      <c r="A34" t="s">
        <v>51</v>
      </c>
      <c r="B34" s="65" t="s">
        <v>83</v>
      </c>
      <c r="C34" s="66" t="s">
        <v>71</v>
      </c>
      <c r="D34" s="105">
        <f>[1]Livelihoods!D34</f>
        <v>11</v>
      </c>
      <c r="E34" s="105">
        <f>[1]Livelihoods!E34</f>
        <v>885</v>
      </c>
      <c r="F34" s="105">
        <f>[1]Livelihoods!F34</f>
        <v>0</v>
      </c>
      <c r="G34" s="105">
        <f>[1]Livelihoods!G34</f>
        <v>0</v>
      </c>
      <c r="H34" s="105">
        <f>[1]Livelihoods!H34</f>
        <v>0</v>
      </c>
      <c r="I34" s="105">
        <f>[1]Livelihoods!I34</f>
        <v>0</v>
      </c>
      <c r="J34" s="105">
        <f>[1]Livelihoods!J34</f>
        <v>0</v>
      </c>
      <c r="K34" s="105">
        <f>[1]Livelihoods!K34</f>
        <v>0</v>
      </c>
      <c r="L34" s="105">
        <f>[1]Livelihoods!L34</f>
        <v>0</v>
      </c>
      <c r="M34" s="67">
        <f>[1]Livelihoods!M34</f>
        <v>0</v>
      </c>
      <c r="N34" s="105">
        <f>[1]Livelihoods!N34</f>
        <v>0</v>
      </c>
      <c r="O34" s="105">
        <f>[1]Livelihoods!O34</f>
        <v>0</v>
      </c>
      <c r="P34" s="105">
        <f>[1]Livelihoods!P34</f>
        <v>0</v>
      </c>
      <c r="Q34" s="67">
        <f>[1]Livelihoods!Q34</f>
        <v>0</v>
      </c>
      <c r="R34" s="105">
        <f>[1]Livelihoods!R34</f>
        <v>0</v>
      </c>
      <c r="S34" s="105">
        <f>[1]Livelihoods!S34</f>
        <v>0</v>
      </c>
      <c r="T34" s="105">
        <f>[1]Livelihoods!T34</f>
        <v>0</v>
      </c>
    </row>
    <row r="35" spans="1:20" x14ac:dyDescent="0.2">
      <c r="A35" t="s">
        <v>51</v>
      </c>
      <c r="B35" s="65" t="s">
        <v>83</v>
      </c>
      <c r="C35" s="66" t="s">
        <v>72</v>
      </c>
      <c r="D35" s="105">
        <f>[1]Livelihoods!D35</f>
        <v>0</v>
      </c>
      <c r="E35" s="105">
        <f>[1]Livelihoods!E35</f>
        <v>0</v>
      </c>
      <c r="F35" s="105">
        <f>[1]Livelihoods!F35</f>
        <v>0</v>
      </c>
      <c r="G35" s="105">
        <f>[1]Livelihoods!G35</f>
        <v>0</v>
      </c>
      <c r="H35" s="105">
        <f>[1]Livelihoods!H35</f>
        <v>0</v>
      </c>
      <c r="I35" s="105">
        <f>[1]Livelihoods!I35</f>
        <v>0</v>
      </c>
      <c r="J35" s="105">
        <f>[1]Livelihoods!J35</f>
        <v>0</v>
      </c>
      <c r="K35" s="105">
        <f>[1]Livelihoods!K35</f>
        <v>0</v>
      </c>
      <c r="L35" s="105">
        <f>[1]Livelihoods!L35</f>
        <v>0</v>
      </c>
      <c r="M35" s="67">
        <f>[1]Livelihoods!M35</f>
        <v>0</v>
      </c>
      <c r="N35" s="105">
        <f>[1]Livelihoods!N35</f>
        <v>0</v>
      </c>
      <c r="O35" s="105">
        <f>[1]Livelihoods!O35</f>
        <v>0</v>
      </c>
      <c r="P35" s="105">
        <f>[1]Livelihoods!P35</f>
        <v>0</v>
      </c>
      <c r="Q35" s="67">
        <f>[1]Livelihoods!Q35</f>
        <v>0</v>
      </c>
      <c r="R35" s="105">
        <f>[1]Livelihoods!R35</f>
        <v>0</v>
      </c>
      <c r="S35" s="105">
        <f>[1]Livelihoods!S35</f>
        <v>0</v>
      </c>
      <c r="T35" s="105">
        <f>[1]Livelihoods!T35</f>
        <v>0</v>
      </c>
    </row>
    <row r="36" spans="1:20" x14ac:dyDescent="0.2">
      <c r="A36" t="s">
        <v>51</v>
      </c>
      <c r="B36" s="65" t="s">
        <v>83</v>
      </c>
      <c r="C36" s="66" t="s">
        <v>73</v>
      </c>
      <c r="D36" s="105">
        <f>[1]Livelihoods!D36</f>
        <v>23</v>
      </c>
      <c r="E36" s="105">
        <f>[1]Livelihoods!E36</f>
        <v>1263</v>
      </c>
      <c r="F36" s="105">
        <f>[1]Livelihoods!F36</f>
        <v>0</v>
      </c>
      <c r="G36" s="105">
        <f>[1]Livelihoods!G36</f>
        <v>0</v>
      </c>
      <c r="H36" s="105">
        <f>[1]Livelihoods!H36</f>
        <v>0</v>
      </c>
      <c r="I36" s="105">
        <f>[1]Livelihoods!I36</f>
        <v>0</v>
      </c>
      <c r="J36" s="105">
        <f>[1]Livelihoods!J36</f>
        <v>0</v>
      </c>
      <c r="K36" s="105">
        <f>[1]Livelihoods!K36</f>
        <v>0</v>
      </c>
      <c r="L36" s="105">
        <f>[1]Livelihoods!L36</f>
        <v>0</v>
      </c>
      <c r="M36" s="67">
        <f>[1]Livelihoods!M36</f>
        <v>0</v>
      </c>
      <c r="N36" s="105">
        <f>[1]Livelihoods!N36</f>
        <v>0</v>
      </c>
      <c r="O36" s="105">
        <f>[1]Livelihoods!O36</f>
        <v>0</v>
      </c>
      <c r="P36" s="105">
        <f>[1]Livelihoods!P36</f>
        <v>0</v>
      </c>
      <c r="Q36" s="67">
        <f>[1]Livelihoods!Q36</f>
        <v>0</v>
      </c>
      <c r="R36" s="105">
        <f>[1]Livelihoods!R36</f>
        <v>0</v>
      </c>
      <c r="S36" s="105">
        <f>[1]Livelihoods!S36</f>
        <v>0</v>
      </c>
      <c r="T36" s="105">
        <f>[1]Livelihoods!T36</f>
        <v>0</v>
      </c>
    </row>
    <row r="37" spans="1:20" x14ac:dyDescent="0.2">
      <c r="A37" t="s">
        <v>51</v>
      </c>
      <c r="B37" s="65" t="s">
        <v>84</v>
      </c>
      <c r="C37" s="66" t="s">
        <v>71</v>
      </c>
      <c r="D37" s="105">
        <f>[1]Livelihoods!D37</f>
        <v>150</v>
      </c>
      <c r="E37" s="105">
        <f>[1]Livelihoods!E37</f>
        <v>6057</v>
      </c>
      <c r="F37" s="105">
        <f>[1]Livelihoods!F37</f>
        <v>0</v>
      </c>
      <c r="G37" s="105">
        <f>[1]Livelihoods!G37</f>
        <v>0</v>
      </c>
      <c r="H37" s="105">
        <f>[1]Livelihoods!H37</f>
        <v>0</v>
      </c>
      <c r="I37" s="105">
        <f>[1]Livelihoods!I37</f>
        <v>0</v>
      </c>
      <c r="J37" s="105">
        <f>[1]Livelihoods!J37</f>
        <v>0</v>
      </c>
      <c r="K37" s="105">
        <f>[1]Livelihoods!K37</f>
        <v>0</v>
      </c>
      <c r="L37" s="105">
        <f>[1]Livelihoods!L37</f>
        <v>0</v>
      </c>
      <c r="M37" s="105">
        <f>[1]Livelihoods!M37</f>
        <v>0</v>
      </c>
      <c r="N37" s="105">
        <f>[1]Livelihoods!N37</f>
        <v>0</v>
      </c>
      <c r="O37" s="105">
        <f>[1]Livelihoods!O37</f>
        <v>0</v>
      </c>
      <c r="P37" s="105">
        <f>[1]Livelihoods!P37</f>
        <v>0</v>
      </c>
      <c r="Q37" s="105">
        <f>[1]Livelihoods!Q37</f>
        <v>0</v>
      </c>
      <c r="R37" s="105">
        <f>[1]Livelihoods!R37</f>
        <v>0</v>
      </c>
      <c r="S37" s="105">
        <f>[1]Livelihoods!S37</f>
        <v>0</v>
      </c>
      <c r="T37" s="105">
        <f>[1]Livelihoods!T37</f>
        <v>0</v>
      </c>
    </row>
    <row r="38" spans="1:20" x14ac:dyDescent="0.2">
      <c r="A38" t="s">
        <v>51</v>
      </c>
      <c r="B38" s="65" t="s">
        <v>84</v>
      </c>
      <c r="C38" s="66" t="s">
        <v>72</v>
      </c>
      <c r="D38" s="105">
        <f>[1]Livelihoods!D38</f>
        <v>124</v>
      </c>
      <c r="E38" s="105">
        <f>[1]Livelihoods!E38</f>
        <v>5470</v>
      </c>
      <c r="F38" s="105">
        <f>[1]Livelihoods!F38</f>
        <v>0</v>
      </c>
      <c r="G38" s="105">
        <f>[1]Livelihoods!G38</f>
        <v>0</v>
      </c>
      <c r="H38" s="105">
        <f>[1]Livelihoods!H38</f>
        <v>0</v>
      </c>
      <c r="I38" s="105">
        <f>[1]Livelihoods!I38</f>
        <v>0</v>
      </c>
      <c r="J38" s="105">
        <f>[1]Livelihoods!J38</f>
        <v>0</v>
      </c>
      <c r="K38" s="105">
        <f>[1]Livelihoods!K38</f>
        <v>0</v>
      </c>
      <c r="L38" s="105">
        <f>[1]Livelihoods!L38</f>
        <v>0</v>
      </c>
      <c r="M38" s="105">
        <f>[1]Livelihoods!M38</f>
        <v>0</v>
      </c>
      <c r="N38" s="105">
        <f>[1]Livelihoods!N38</f>
        <v>0</v>
      </c>
      <c r="O38" s="105">
        <f>[1]Livelihoods!O38</f>
        <v>0</v>
      </c>
      <c r="P38" s="105">
        <f>[1]Livelihoods!P38</f>
        <v>0</v>
      </c>
      <c r="Q38" s="105">
        <f>[1]Livelihoods!Q38</f>
        <v>0</v>
      </c>
      <c r="R38" s="105">
        <f>[1]Livelihoods!R38</f>
        <v>0</v>
      </c>
      <c r="S38" s="105">
        <f>[1]Livelihoods!S38</f>
        <v>0</v>
      </c>
      <c r="T38" s="105">
        <f>[1]Livelihoods!T38</f>
        <v>0</v>
      </c>
    </row>
    <row r="39" spans="1:20" x14ac:dyDescent="0.2">
      <c r="A39" t="s">
        <v>51</v>
      </c>
      <c r="B39" s="65" t="s">
        <v>84</v>
      </c>
      <c r="C39" s="66" t="s">
        <v>73</v>
      </c>
      <c r="D39" s="105">
        <f>[1]Livelihoods!D39</f>
        <v>12</v>
      </c>
      <c r="E39" s="105">
        <f>[1]Livelihoods!E39</f>
        <v>569</v>
      </c>
      <c r="F39" s="105">
        <f>[1]Livelihoods!F39</f>
        <v>0</v>
      </c>
      <c r="G39" s="105">
        <f>[1]Livelihoods!G39</f>
        <v>0</v>
      </c>
      <c r="H39" s="105">
        <f>[1]Livelihoods!H39</f>
        <v>0</v>
      </c>
      <c r="I39" s="105">
        <f>[1]Livelihoods!I39</f>
        <v>0</v>
      </c>
      <c r="J39" s="105">
        <f>[1]Livelihoods!J39</f>
        <v>0</v>
      </c>
      <c r="K39" s="105">
        <f>[1]Livelihoods!K39</f>
        <v>0</v>
      </c>
      <c r="L39" s="105">
        <f>[1]Livelihoods!L39</f>
        <v>0</v>
      </c>
      <c r="M39" s="105">
        <f>[1]Livelihoods!M39</f>
        <v>0</v>
      </c>
      <c r="N39" s="105">
        <f>[1]Livelihoods!N39</f>
        <v>0</v>
      </c>
      <c r="O39" s="105">
        <f>[1]Livelihoods!O39</f>
        <v>0</v>
      </c>
      <c r="P39" s="105">
        <f>[1]Livelihoods!P39</f>
        <v>0</v>
      </c>
      <c r="Q39" s="105">
        <f>[1]Livelihoods!Q39</f>
        <v>0</v>
      </c>
      <c r="R39" s="105">
        <f>[1]Livelihoods!R39</f>
        <v>0</v>
      </c>
      <c r="S39" s="105">
        <f>[1]Livelihoods!S39</f>
        <v>0</v>
      </c>
      <c r="T39" s="105">
        <f>[1]Livelihoods!T39</f>
        <v>0</v>
      </c>
    </row>
    <row r="40" spans="1:20" x14ac:dyDescent="0.2">
      <c r="A40" t="s">
        <v>51</v>
      </c>
      <c r="B40" s="65" t="s">
        <v>85</v>
      </c>
      <c r="C40" s="66" t="s">
        <v>71</v>
      </c>
      <c r="D40" s="105">
        <f>[1]Livelihoods!D40</f>
        <v>117</v>
      </c>
      <c r="E40" s="105">
        <f>[1]Livelihoods!E40</f>
        <v>3330</v>
      </c>
      <c r="F40" s="105">
        <f>[1]Livelihoods!F40</f>
        <v>0</v>
      </c>
      <c r="G40" s="105">
        <f>[1]Livelihoods!G40</f>
        <v>0</v>
      </c>
      <c r="H40" s="105">
        <f>[1]Livelihoods!H40</f>
        <v>0</v>
      </c>
      <c r="I40" s="105">
        <f>[1]Livelihoods!I40</f>
        <v>0</v>
      </c>
      <c r="J40" s="105">
        <f>[1]Livelihoods!J40</f>
        <v>0</v>
      </c>
      <c r="K40" s="105">
        <f>[1]Livelihoods!K40</f>
        <v>0</v>
      </c>
      <c r="L40" s="105">
        <f>[1]Livelihoods!L40</f>
        <v>0</v>
      </c>
      <c r="M40" s="105">
        <f>[1]Livelihoods!M40</f>
        <v>0</v>
      </c>
      <c r="N40" s="105">
        <f>[1]Livelihoods!N40</f>
        <v>0</v>
      </c>
      <c r="O40" s="105">
        <f>[1]Livelihoods!O40</f>
        <v>0</v>
      </c>
      <c r="P40" s="105">
        <f>[1]Livelihoods!P40</f>
        <v>0</v>
      </c>
      <c r="Q40" s="105">
        <f>[1]Livelihoods!Q40</f>
        <v>0</v>
      </c>
      <c r="R40" s="105">
        <f>[1]Livelihoods!R40</f>
        <v>0</v>
      </c>
      <c r="S40" s="105">
        <f>[1]Livelihoods!S40</f>
        <v>0</v>
      </c>
      <c r="T40" s="105">
        <f>[1]Livelihoods!T40</f>
        <v>0</v>
      </c>
    </row>
    <row r="41" spans="1:20" x14ac:dyDescent="0.2">
      <c r="A41" t="s">
        <v>51</v>
      </c>
      <c r="B41" s="65" t="s">
        <v>85</v>
      </c>
      <c r="C41" s="66" t="s">
        <v>72</v>
      </c>
      <c r="D41" s="105">
        <f>[1]Livelihoods!D41</f>
        <v>40</v>
      </c>
      <c r="E41" s="105">
        <f>[1]Livelihoods!E41</f>
        <v>929</v>
      </c>
      <c r="F41" s="105">
        <f>[1]Livelihoods!F41</f>
        <v>0</v>
      </c>
      <c r="G41" s="105">
        <f>[1]Livelihoods!G41</f>
        <v>0</v>
      </c>
      <c r="H41" s="105">
        <f>[1]Livelihoods!H41</f>
        <v>0</v>
      </c>
      <c r="I41" s="105">
        <f>[1]Livelihoods!I41</f>
        <v>0</v>
      </c>
      <c r="J41" s="105">
        <f>[1]Livelihoods!J41</f>
        <v>0</v>
      </c>
      <c r="K41" s="105">
        <f>[1]Livelihoods!K41</f>
        <v>0</v>
      </c>
      <c r="L41" s="105">
        <f>[1]Livelihoods!L41</f>
        <v>0</v>
      </c>
      <c r="M41" s="105">
        <f>[1]Livelihoods!M41</f>
        <v>0</v>
      </c>
      <c r="N41" s="105">
        <f>[1]Livelihoods!N41</f>
        <v>0</v>
      </c>
      <c r="O41" s="105">
        <f>[1]Livelihoods!O41</f>
        <v>0</v>
      </c>
      <c r="P41" s="105">
        <f>[1]Livelihoods!P41</f>
        <v>0</v>
      </c>
      <c r="Q41" s="105">
        <f>[1]Livelihoods!Q41</f>
        <v>0</v>
      </c>
      <c r="R41" s="105">
        <f>[1]Livelihoods!R41</f>
        <v>0</v>
      </c>
      <c r="S41" s="105">
        <f>[1]Livelihoods!S41</f>
        <v>0</v>
      </c>
      <c r="T41" s="105">
        <f>[1]Livelihoods!T41</f>
        <v>0</v>
      </c>
    </row>
    <row r="42" spans="1:20" x14ac:dyDescent="0.2">
      <c r="A42" t="s">
        <v>51</v>
      </c>
      <c r="B42" s="65" t="s">
        <v>85</v>
      </c>
      <c r="C42" s="66" t="s">
        <v>73</v>
      </c>
      <c r="D42" s="105">
        <f>[1]Livelihoods!D42</f>
        <v>0</v>
      </c>
      <c r="E42" s="105">
        <f>[1]Livelihoods!E42</f>
        <v>0</v>
      </c>
      <c r="F42" s="105">
        <f>[1]Livelihoods!F42</f>
        <v>0</v>
      </c>
      <c r="G42" s="105">
        <f>[1]Livelihoods!G42</f>
        <v>0</v>
      </c>
      <c r="H42" s="105">
        <f>[1]Livelihoods!H42</f>
        <v>0</v>
      </c>
      <c r="I42" s="105">
        <f>[1]Livelihoods!I42</f>
        <v>0</v>
      </c>
      <c r="J42" s="105">
        <f>[1]Livelihoods!J42</f>
        <v>0</v>
      </c>
      <c r="K42" s="105">
        <f>[1]Livelihoods!K42</f>
        <v>0</v>
      </c>
      <c r="L42" s="105">
        <f>[1]Livelihoods!L42</f>
        <v>0</v>
      </c>
      <c r="M42" s="105">
        <f>[1]Livelihoods!M42</f>
        <v>0</v>
      </c>
      <c r="N42" s="105">
        <f>[1]Livelihoods!N42</f>
        <v>0</v>
      </c>
      <c r="O42" s="105">
        <f>[1]Livelihoods!O42</f>
        <v>0</v>
      </c>
      <c r="P42" s="105">
        <f>[1]Livelihoods!P42</f>
        <v>0</v>
      </c>
      <c r="Q42" s="105">
        <f>[1]Livelihoods!Q42</f>
        <v>0</v>
      </c>
      <c r="R42" s="105">
        <f>[1]Livelihoods!R42</f>
        <v>0</v>
      </c>
      <c r="S42" s="105">
        <f>[1]Livelihoods!S42</f>
        <v>0</v>
      </c>
      <c r="T42" s="105">
        <f>[1]Livelihoods!T42</f>
        <v>0</v>
      </c>
    </row>
    <row r="43" spans="1:20" x14ac:dyDescent="0.2">
      <c r="A43" t="s">
        <v>51</v>
      </c>
      <c r="B43" s="65" t="s">
        <v>86</v>
      </c>
      <c r="C43" s="66" t="s">
        <v>71</v>
      </c>
      <c r="D43" s="105">
        <f>[1]Livelihoods!D43</f>
        <v>0</v>
      </c>
      <c r="E43" s="105">
        <f>[1]Livelihoods!E43</f>
        <v>0</v>
      </c>
      <c r="F43" s="105">
        <f>[1]Livelihoods!F43</f>
        <v>0</v>
      </c>
      <c r="G43" s="105">
        <f>[1]Livelihoods!G43</f>
        <v>0</v>
      </c>
      <c r="H43" s="105">
        <f>[1]Livelihoods!H43</f>
        <v>0</v>
      </c>
      <c r="I43" s="105">
        <f>[1]Livelihoods!I43</f>
        <v>0</v>
      </c>
      <c r="J43" s="105">
        <f>[1]Livelihoods!J43</f>
        <v>0</v>
      </c>
      <c r="K43" s="105">
        <f>[1]Livelihoods!K43</f>
        <v>0</v>
      </c>
      <c r="L43" s="105">
        <f>[1]Livelihoods!L43</f>
        <v>0</v>
      </c>
      <c r="M43" s="105">
        <f>[1]Livelihoods!M43</f>
        <v>0</v>
      </c>
      <c r="N43" s="105">
        <f>[1]Livelihoods!N43</f>
        <v>0</v>
      </c>
      <c r="O43" s="105">
        <f>[1]Livelihoods!O43</f>
        <v>0</v>
      </c>
      <c r="P43" s="105">
        <f>[1]Livelihoods!P43</f>
        <v>0</v>
      </c>
      <c r="Q43" s="105">
        <f>[1]Livelihoods!Q43</f>
        <v>0</v>
      </c>
      <c r="R43" s="105">
        <f>[1]Livelihoods!R43</f>
        <v>0</v>
      </c>
      <c r="S43" s="105">
        <f>[1]Livelihoods!S43</f>
        <v>0</v>
      </c>
      <c r="T43" s="105">
        <f>[1]Livelihoods!T43</f>
        <v>0</v>
      </c>
    </row>
    <row r="44" spans="1:20" x14ac:dyDescent="0.2">
      <c r="A44" t="s">
        <v>51</v>
      </c>
      <c r="B44" s="65" t="s">
        <v>86</v>
      </c>
      <c r="C44" s="66" t="s">
        <v>72</v>
      </c>
      <c r="D44" s="105">
        <f>[1]Livelihoods!D44</f>
        <v>0</v>
      </c>
      <c r="E44" s="105">
        <f>[1]Livelihoods!E44</f>
        <v>0</v>
      </c>
      <c r="F44" s="105">
        <f>[1]Livelihoods!F44</f>
        <v>0</v>
      </c>
      <c r="G44" s="105">
        <f>[1]Livelihoods!G44</f>
        <v>0</v>
      </c>
      <c r="H44" s="105">
        <f>[1]Livelihoods!H44</f>
        <v>0</v>
      </c>
      <c r="I44" s="105">
        <f>[1]Livelihoods!I44</f>
        <v>0</v>
      </c>
      <c r="J44" s="105">
        <f>[1]Livelihoods!J44</f>
        <v>0</v>
      </c>
      <c r="K44" s="105">
        <f>[1]Livelihoods!K44</f>
        <v>0</v>
      </c>
      <c r="L44" s="105">
        <f>[1]Livelihoods!L44</f>
        <v>0</v>
      </c>
      <c r="M44" s="105">
        <f>[1]Livelihoods!M44</f>
        <v>0</v>
      </c>
      <c r="N44" s="105">
        <f>[1]Livelihoods!N44</f>
        <v>0</v>
      </c>
      <c r="O44" s="105">
        <f>[1]Livelihoods!O44</f>
        <v>0</v>
      </c>
      <c r="P44" s="105">
        <f>[1]Livelihoods!P44</f>
        <v>0</v>
      </c>
      <c r="Q44" s="105">
        <f>[1]Livelihoods!Q44</f>
        <v>0</v>
      </c>
      <c r="R44" s="105">
        <f>[1]Livelihoods!R44</f>
        <v>0</v>
      </c>
      <c r="S44" s="105">
        <f>[1]Livelihoods!S44</f>
        <v>0</v>
      </c>
      <c r="T44" s="105">
        <f>[1]Livelihoods!T44</f>
        <v>0</v>
      </c>
    </row>
    <row r="45" spans="1:20" x14ac:dyDescent="0.2">
      <c r="A45" t="s">
        <v>51</v>
      </c>
      <c r="B45" s="65" t="s">
        <v>86</v>
      </c>
      <c r="C45" s="66" t="s">
        <v>73</v>
      </c>
      <c r="D45" s="105">
        <f>[1]Livelihoods!D45</f>
        <v>3</v>
      </c>
      <c r="E45" s="105">
        <f>[1]Livelihoods!E45</f>
        <v>90</v>
      </c>
      <c r="F45" s="105">
        <f>[1]Livelihoods!F45</f>
        <v>0</v>
      </c>
      <c r="G45" s="105">
        <f>[1]Livelihoods!G45</f>
        <v>0</v>
      </c>
      <c r="H45" s="105">
        <f>[1]Livelihoods!H45</f>
        <v>0</v>
      </c>
      <c r="I45" s="105">
        <f>[1]Livelihoods!I45</f>
        <v>0</v>
      </c>
      <c r="J45" s="105">
        <f>[1]Livelihoods!J45</f>
        <v>0</v>
      </c>
      <c r="K45" s="105">
        <f>[1]Livelihoods!K45</f>
        <v>0</v>
      </c>
      <c r="L45" s="105">
        <f>[1]Livelihoods!L45</f>
        <v>0</v>
      </c>
      <c r="M45" s="105">
        <f>[1]Livelihoods!M45</f>
        <v>0</v>
      </c>
      <c r="N45" s="105">
        <f>[1]Livelihoods!N45</f>
        <v>0</v>
      </c>
      <c r="O45" s="105">
        <f>[1]Livelihoods!O45</f>
        <v>0</v>
      </c>
      <c r="P45" s="105">
        <f>[1]Livelihoods!P45</f>
        <v>0</v>
      </c>
      <c r="Q45" s="105">
        <f>[1]Livelihoods!Q45</f>
        <v>0</v>
      </c>
      <c r="R45" s="105">
        <f>[1]Livelihoods!R45</f>
        <v>0</v>
      </c>
      <c r="S45" s="105">
        <f>[1]Livelihoods!S45</f>
        <v>0</v>
      </c>
      <c r="T45" s="105">
        <f>[1]Livelihoods!T45</f>
        <v>0</v>
      </c>
    </row>
    <row r="46" spans="1:20" x14ac:dyDescent="0.2">
      <c r="A46" s="67" t="s">
        <v>87</v>
      </c>
      <c r="B46" s="65" t="s">
        <v>88</v>
      </c>
      <c r="C46" s="66" t="s">
        <v>71</v>
      </c>
      <c r="D46" s="67">
        <v>196</v>
      </c>
      <c r="E46" s="67">
        <v>16135</v>
      </c>
      <c r="F46" s="67">
        <v>46</v>
      </c>
      <c r="G46" s="67">
        <v>3473</v>
      </c>
      <c r="H46" s="67">
        <v>46</v>
      </c>
      <c r="I46" s="67">
        <v>33</v>
      </c>
      <c r="J46" s="67">
        <v>2</v>
      </c>
      <c r="K46" s="67">
        <v>217</v>
      </c>
      <c r="L46" s="67">
        <v>17136</v>
      </c>
      <c r="M46" s="67">
        <v>14013</v>
      </c>
      <c r="N46" s="67">
        <v>0</v>
      </c>
      <c r="O46" s="67">
        <v>174</v>
      </c>
      <c r="P46" s="67">
        <v>174</v>
      </c>
      <c r="Q46" s="67">
        <v>10064142</v>
      </c>
      <c r="R46" s="67">
        <v>157</v>
      </c>
      <c r="S46" s="67">
        <v>157</v>
      </c>
      <c r="T46" s="67">
        <v>11465</v>
      </c>
    </row>
    <row r="47" spans="1:20" x14ac:dyDescent="0.2">
      <c r="A47" s="67" t="s">
        <v>87</v>
      </c>
      <c r="B47" s="65" t="s">
        <v>88</v>
      </c>
      <c r="C47" s="66" t="s">
        <v>72</v>
      </c>
      <c r="D47" s="67">
        <v>8</v>
      </c>
      <c r="E47" s="67">
        <v>377</v>
      </c>
      <c r="F47" s="67">
        <v>22</v>
      </c>
      <c r="G47" s="67">
        <v>1198</v>
      </c>
      <c r="H47" s="67">
        <v>7</v>
      </c>
      <c r="I47" s="67">
        <v>0</v>
      </c>
      <c r="J47" s="67">
        <v>0</v>
      </c>
      <c r="K47" s="67">
        <v>30</v>
      </c>
      <c r="L47" s="67">
        <v>1584</v>
      </c>
      <c r="M47" s="67">
        <v>0</v>
      </c>
      <c r="N47" s="67">
        <v>8294</v>
      </c>
      <c r="O47" s="67">
        <v>3</v>
      </c>
      <c r="P47" s="67">
        <v>3</v>
      </c>
      <c r="Q47" s="67">
        <v>1908221</v>
      </c>
      <c r="R47" s="67">
        <v>3</v>
      </c>
      <c r="S47" s="67">
        <v>3</v>
      </c>
      <c r="T47" s="67">
        <v>186</v>
      </c>
    </row>
    <row r="48" spans="1:20" x14ac:dyDescent="0.2">
      <c r="A48" s="67" t="s">
        <v>87</v>
      </c>
      <c r="B48" s="65" t="s">
        <v>88</v>
      </c>
      <c r="C48" s="66" t="s">
        <v>73</v>
      </c>
      <c r="D48" s="67">
        <v>11</v>
      </c>
      <c r="E48" s="67">
        <v>485</v>
      </c>
      <c r="F48" s="67">
        <v>0</v>
      </c>
      <c r="G48" s="67">
        <v>0</v>
      </c>
      <c r="H48" s="67">
        <v>4</v>
      </c>
      <c r="I48" s="67">
        <v>0</v>
      </c>
      <c r="J48" s="67">
        <v>0</v>
      </c>
      <c r="K48" s="67">
        <v>11</v>
      </c>
      <c r="L48" s="67">
        <v>485</v>
      </c>
      <c r="M48" s="67">
        <v>0</v>
      </c>
      <c r="N48" s="67">
        <v>0</v>
      </c>
      <c r="O48" s="67">
        <v>4</v>
      </c>
      <c r="P48" s="67">
        <v>4</v>
      </c>
      <c r="Q48" s="67">
        <v>780982</v>
      </c>
      <c r="R48" s="67">
        <v>4</v>
      </c>
      <c r="S48" s="67">
        <v>4</v>
      </c>
      <c r="T48" s="67">
        <v>153</v>
      </c>
    </row>
    <row r="49" spans="1:20" x14ac:dyDescent="0.2">
      <c r="A49" s="67" t="s">
        <v>87</v>
      </c>
      <c r="B49" s="65" t="s">
        <v>89</v>
      </c>
      <c r="C49" s="66" t="s">
        <v>71</v>
      </c>
      <c r="D49" s="67">
        <v>0</v>
      </c>
      <c r="E49" s="67">
        <v>0</v>
      </c>
      <c r="F49" s="67">
        <v>153</v>
      </c>
      <c r="G49" s="67">
        <v>8627</v>
      </c>
      <c r="H49" s="67">
        <v>153</v>
      </c>
      <c r="I49" s="67">
        <v>29</v>
      </c>
      <c r="J49" s="67">
        <v>7</v>
      </c>
      <c r="K49" s="67">
        <v>153</v>
      </c>
      <c r="L49" s="67">
        <v>8627</v>
      </c>
      <c r="M49" s="67">
        <v>5459</v>
      </c>
      <c r="N49" s="67">
        <v>0</v>
      </c>
      <c r="O49" s="67">
        <v>153</v>
      </c>
      <c r="P49" s="67">
        <v>153</v>
      </c>
      <c r="Q49" s="67">
        <v>4322000</v>
      </c>
      <c r="R49" s="67">
        <v>153</v>
      </c>
      <c r="S49" s="67">
        <v>153</v>
      </c>
      <c r="T49" s="67">
        <v>8627</v>
      </c>
    </row>
    <row r="50" spans="1:20" x14ac:dyDescent="0.2">
      <c r="A50" s="67" t="s">
        <v>87</v>
      </c>
      <c r="B50" s="65" t="s">
        <v>89</v>
      </c>
      <c r="C50" s="66" t="s">
        <v>72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</row>
    <row r="51" spans="1:20" x14ac:dyDescent="0.2">
      <c r="A51" s="67" t="s">
        <v>87</v>
      </c>
      <c r="B51" s="65" t="s">
        <v>89</v>
      </c>
      <c r="C51" s="66" t="s">
        <v>73</v>
      </c>
      <c r="D51" s="67">
        <v>33</v>
      </c>
      <c r="E51" s="67">
        <v>1392</v>
      </c>
      <c r="F51" s="67">
        <v>25</v>
      </c>
      <c r="G51" s="67">
        <v>914</v>
      </c>
      <c r="H51" s="67">
        <v>0</v>
      </c>
      <c r="I51" s="67">
        <v>0</v>
      </c>
      <c r="J51" s="67">
        <v>0</v>
      </c>
      <c r="K51" s="67">
        <v>33</v>
      </c>
      <c r="L51" s="67">
        <v>1392</v>
      </c>
      <c r="M51" s="67">
        <v>0</v>
      </c>
      <c r="N51" s="67">
        <v>0</v>
      </c>
      <c r="O51" s="67">
        <v>25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</row>
    <row r="52" spans="1:20" x14ac:dyDescent="0.2">
      <c r="A52" s="67" t="s">
        <v>87</v>
      </c>
      <c r="B52" s="65" t="s">
        <v>90</v>
      </c>
      <c r="C52" s="66" t="s">
        <v>71</v>
      </c>
      <c r="D52" s="67">
        <v>203</v>
      </c>
      <c r="E52" s="67">
        <v>12529</v>
      </c>
      <c r="F52" s="67">
        <v>123</v>
      </c>
      <c r="G52" s="67">
        <v>8674</v>
      </c>
      <c r="H52" s="67">
        <v>166</v>
      </c>
      <c r="I52" s="67">
        <v>14</v>
      </c>
      <c r="J52" s="67">
        <v>6</v>
      </c>
      <c r="K52" s="67">
        <v>326</v>
      </c>
      <c r="L52" s="67">
        <v>18666</v>
      </c>
      <c r="M52" s="67">
        <v>14926</v>
      </c>
      <c r="N52" s="67">
        <v>0</v>
      </c>
      <c r="O52" s="67">
        <v>270</v>
      </c>
      <c r="P52" s="67">
        <v>190</v>
      </c>
      <c r="Q52" s="67">
        <v>7921700</v>
      </c>
      <c r="R52" s="67">
        <v>173</v>
      </c>
      <c r="S52" s="67">
        <v>173</v>
      </c>
      <c r="T52" s="67">
        <v>6756</v>
      </c>
    </row>
    <row r="53" spans="1:20" x14ac:dyDescent="0.2">
      <c r="A53" s="67" t="s">
        <v>87</v>
      </c>
      <c r="B53" s="65" t="s">
        <v>90</v>
      </c>
      <c r="C53" s="66" t="s">
        <v>72</v>
      </c>
      <c r="D53" s="67">
        <v>40</v>
      </c>
      <c r="E53" s="67">
        <v>1932</v>
      </c>
      <c r="F53" s="67">
        <v>15</v>
      </c>
      <c r="G53" s="67">
        <v>667</v>
      </c>
      <c r="H53" s="67">
        <v>15</v>
      </c>
      <c r="I53" s="67">
        <v>3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</row>
    <row r="54" spans="1:20" x14ac:dyDescent="0.2">
      <c r="A54" s="67" t="s">
        <v>87</v>
      </c>
      <c r="B54" s="65" t="s">
        <v>90</v>
      </c>
      <c r="C54" s="66" t="s">
        <v>73</v>
      </c>
      <c r="D54" s="67">
        <v>5</v>
      </c>
      <c r="E54" s="67">
        <v>218</v>
      </c>
      <c r="F54" s="67">
        <v>9</v>
      </c>
      <c r="G54" s="67">
        <v>374</v>
      </c>
      <c r="H54" s="67">
        <v>7</v>
      </c>
      <c r="I54" s="67">
        <v>0</v>
      </c>
      <c r="J54" s="67">
        <v>0</v>
      </c>
      <c r="K54" s="67">
        <v>18</v>
      </c>
      <c r="L54" s="67">
        <v>782</v>
      </c>
      <c r="M54" s="67">
        <v>0</v>
      </c>
      <c r="N54" s="67">
        <v>0</v>
      </c>
      <c r="O54" s="67">
        <v>18</v>
      </c>
      <c r="P54" s="67">
        <v>9</v>
      </c>
      <c r="Q54" s="67">
        <v>1012100</v>
      </c>
      <c r="R54" s="67">
        <v>2</v>
      </c>
      <c r="S54" s="67">
        <v>2</v>
      </c>
      <c r="T54" s="67">
        <v>2</v>
      </c>
    </row>
    <row r="55" spans="1:20" x14ac:dyDescent="0.2">
      <c r="A55" s="67" t="s">
        <v>87</v>
      </c>
      <c r="B55" s="65" t="s">
        <v>99</v>
      </c>
      <c r="C55" s="66" t="s">
        <v>71</v>
      </c>
      <c r="D55" s="67">
        <v>0</v>
      </c>
      <c r="E55" s="67">
        <v>0</v>
      </c>
      <c r="F55" s="67">
        <v>0</v>
      </c>
      <c r="G55" s="67">
        <v>0</v>
      </c>
      <c r="H55" s="67">
        <v>84</v>
      </c>
      <c r="I55" s="67">
        <v>13</v>
      </c>
      <c r="J55" s="67">
        <v>0</v>
      </c>
      <c r="K55" s="67">
        <v>84</v>
      </c>
      <c r="L55" s="67">
        <v>6158</v>
      </c>
      <c r="M55" s="67">
        <v>2144</v>
      </c>
      <c r="N55" s="67">
        <v>0</v>
      </c>
      <c r="O55" s="67">
        <v>84</v>
      </c>
      <c r="P55" s="67">
        <v>84</v>
      </c>
      <c r="Q55" s="67">
        <v>5449470</v>
      </c>
      <c r="R55" s="67">
        <v>84</v>
      </c>
      <c r="S55" s="67">
        <v>84</v>
      </c>
      <c r="T55" s="67">
        <v>84</v>
      </c>
    </row>
    <row r="56" spans="1:20" x14ac:dyDescent="0.2">
      <c r="A56" s="67" t="s">
        <v>87</v>
      </c>
      <c r="B56" s="65" t="s">
        <v>99</v>
      </c>
      <c r="C56" s="66" t="s">
        <v>72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</row>
    <row r="57" spans="1:20" x14ac:dyDescent="0.2">
      <c r="A57" s="67" t="s">
        <v>87</v>
      </c>
      <c r="B57" s="65" t="s">
        <v>99</v>
      </c>
      <c r="C57" s="66" t="s">
        <v>73</v>
      </c>
      <c r="D57" s="67">
        <v>5</v>
      </c>
      <c r="E57" s="67">
        <v>243</v>
      </c>
      <c r="F57" s="67">
        <v>84</v>
      </c>
      <c r="G57" s="67">
        <v>6158</v>
      </c>
      <c r="H57" s="67">
        <v>0</v>
      </c>
      <c r="I57" s="67">
        <v>0</v>
      </c>
      <c r="J57" s="67">
        <v>0</v>
      </c>
      <c r="K57" s="67">
        <v>5</v>
      </c>
      <c r="L57" s="67">
        <v>243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</row>
    <row r="58" spans="1:20" x14ac:dyDescent="0.2">
      <c r="A58" s="67" t="s">
        <v>87</v>
      </c>
      <c r="B58" s="65" t="s">
        <v>91</v>
      </c>
      <c r="C58" s="66" t="s">
        <v>71</v>
      </c>
      <c r="D58" s="67">
        <v>132</v>
      </c>
      <c r="E58" s="67">
        <v>5406</v>
      </c>
      <c r="F58" s="67">
        <v>18</v>
      </c>
      <c r="G58" s="67">
        <v>651</v>
      </c>
      <c r="H58" s="67">
        <v>12</v>
      </c>
      <c r="I58" s="67">
        <v>5</v>
      </c>
      <c r="J58" s="67">
        <v>4</v>
      </c>
      <c r="K58" s="67">
        <v>74</v>
      </c>
      <c r="L58" s="67">
        <v>2890</v>
      </c>
      <c r="M58" s="67">
        <v>818</v>
      </c>
      <c r="N58" s="67">
        <v>0</v>
      </c>
      <c r="O58" s="67">
        <v>72</v>
      </c>
      <c r="P58" s="67">
        <v>72</v>
      </c>
      <c r="Q58" s="67">
        <v>2426310</v>
      </c>
      <c r="R58" s="67">
        <v>65</v>
      </c>
      <c r="S58" s="67">
        <v>65</v>
      </c>
      <c r="T58" s="67">
        <v>123</v>
      </c>
    </row>
    <row r="59" spans="1:20" x14ac:dyDescent="0.2">
      <c r="A59" s="67" t="s">
        <v>87</v>
      </c>
      <c r="B59" s="65" t="s">
        <v>91</v>
      </c>
      <c r="C59" s="66" t="s">
        <v>72</v>
      </c>
      <c r="D59" s="67">
        <v>67</v>
      </c>
      <c r="E59" s="67">
        <v>3111</v>
      </c>
      <c r="F59" s="67">
        <v>57</v>
      </c>
      <c r="G59" s="67">
        <v>2359</v>
      </c>
      <c r="H59" s="67">
        <v>44</v>
      </c>
      <c r="I59" s="67">
        <v>0</v>
      </c>
      <c r="J59" s="67">
        <v>0</v>
      </c>
      <c r="K59" s="67">
        <v>76</v>
      </c>
      <c r="L59" s="67">
        <v>3579</v>
      </c>
      <c r="M59" s="67">
        <v>0</v>
      </c>
      <c r="N59" s="67">
        <v>0</v>
      </c>
      <c r="O59" s="67">
        <v>46</v>
      </c>
      <c r="P59" s="67">
        <v>40</v>
      </c>
      <c r="Q59" s="67">
        <v>13839501</v>
      </c>
      <c r="R59" s="67">
        <v>0</v>
      </c>
      <c r="S59" s="67">
        <v>0</v>
      </c>
      <c r="T59" s="67">
        <v>0</v>
      </c>
    </row>
    <row r="60" spans="1:20" x14ac:dyDescent="0.2">
      <c r="A60" s="67" t="s">
        <v>87</v>
      </c>
      <c r="B60" s="65" t="s">
        <v>91</v>
      </c>
      <c r="C60" s="66" t="s">
        <v>73</v>
      </c>
      <c r="D60" s="67">
        <v>9</v>
      </c>
      <c r="E60" s="67">
        <v>478</v>
      </c>
      <c r="F60" s="67">
        <v>3</v>
      </c>
      <c r="G60" s="67">
        <v>91</v>
      </c>
      <c r="H60" s="67">
        <v>3</v>
      </c>
      <c r="I60" s="67">
        <v>0</v>
      </c>
      <c r="J60" s="67">
        <v>0</v>
      </c>
      <c r="K60" s="67">
        <v>12</v>
      </c>
      <c r="L60" s="67">
        <v>569</v>
      </c>
      <c r="M60" s="67">
        <v>0</v>
      </c>
      <c r="N60" s="67">
        <v>0</v>
      </c>
      <c r="O60" s="67">
        <v>3</v>
      </c>
      <c r="P60" s="67">
        <v>8</v>
      </c>
      <c r="Q60" s="67">
        <v>322800</v>
      </c>
      <c r="R60" s="67">
        <v>0</v>
      </c>
      <c r="S60" s="67">
        <v>0</v>
      </c>
      <c r="T60" s="67">
        <v>0</v>
      </c>
    </row>
    <row r="61" spans="1:20" x14ac:dyDescent="0.2">
      <c r="A61" s="67" t="s">
        <v>87</v>
      </c>
      <c r="B61" s="65" t="s">
        <v>92</v>
      </c>
      <c r="C61" s="66" t="s">
        <v>71</v>
      </c>
      <c r="D61" s="67">
        <v>69</v>
      </c>
      <c r="E61" s="67">
        <v>550</v>
      </c>
      <c r="F61" s="67">
        <v>48</v>
      </c>
      <c r="G61" s="67">
        <v>2780</v>
      </c>
      <c r="H61" s="67">
        <v>28</v>
      </c>
      <c r="I61" s="67">
        <v>0</v>
      </c>
      <c r="J61" s="67">
        <v>0</v>
      </c>
      <c r="K61" s="67">
        <v>94</v>
      </c>
      <c r="L61" s="67">
        <v>5809</v>
      </c>
      <c r="M61" s="67">
        <v>2867</v>
      </c>
      <c r="N61" s="67">
        <v>0</v>
      </c>
      <c r="O61" s="67">
        <v>72</v>
      </c>
      <c r="P61" s="67">
        <v>15</v>
      </c>
      <c r="Q61" s="67">
        <v>421140</v>
      </c>
      <c r="R61" s="67">
        <v>66</v>
      </c>
      <c r="S61" s="67">
        <v>65</v>
      </c>
      <c r="T61" s="67">
        <v>3851</v>
      </c>
    </row>
    <row r="62" spans="1:20" x14ac:dyDescent="0.2">
      <c r="A62" s="67" t="s">
        <v>87</v>
      </c>
      <c r="B62" s="65" t="s">
        <v>92</v>
      </c>
      <c r="C62" s="66" t="s">
        <v>72</v>
      </c>
      <c r="D62" s="67">
        <v>18</v>
      </c>
      <c r="E62" s="67">
        <v>200</v>
      </c>
      <c r="F62" s="67">
        <v>22</v>
      </c>
      <c r="G62" s="67">
        <v>729</v>
      </c>
      <c r="H62" s="67">
        <v>4</v>
      </c>
      <c r="I62" s="67">
        <v>0</v>
      </c>
      <c r="J62" s="67">
        <v>0</v>
      </c>
      <c r="K62" s="67">
        <v>9</v>
      </c>
      <c r="L62" s="67">
        <v>450</v>
      </c>
      <c r="M62" s="67">
        <v>0</v>
      </c>
      <c r="N62" s="67">
        <v>8800</v>
      </c>
      <c r="O62" s="67">
        <v>9</v>
      </c>
      <c r="P62" s="67">
        <v>6</v>
      </c>
      <c r="Q62" s="67">
        <v>3356680</v>
      </c>
      <c r="R62" s="67">
        <v>3</v>
      </c>
      <c r="S62" s="67">
        <v>2</v>
      </c>
      <c r="T62" s="67">
        <v>200</v>
      </c>
    </row>
    <row r="63" spans="1:20" x14ac:dyDescent="0.2">
      <c r="A63" s="67" t="s">
        <v>87</v>
      </c>
      <c r="B63" s="65" t="s">
        <v>92</v>
      </c>
      <c r="C63" s="66" t="s">
        <v>73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</row>
    <row r="64" spans="1:20" x14ac:dyDescent="0.2">
      <c r="A64" s="67" t="s">
        <v>87</v>
      </c>
      <c r="B64" s="65" t="s">
        <v>93</v>
      </c>
      <c r="C64" s="66" t="s">
        <v>71</v>
      </c>
      <c r="D64" s="67">
        <v>132</v>
      </c>
      <c r="E64" s="67">
        <v>9180</v>
      </c>
      <c r="F64" s="67">
        <v>32</v>
      </c>
      <c r="G64" s="67">
        <v>2489</v>
      </c>
      <c r="H64" s="67">
        <v>164</v>
      </c>
      <c r="I64" s="67">
        <v>35</v>
      </c>
      <c r="J64" s="67">
        <v>6</v>
      </c>
      <c r="K64" s="67">
        <v>164</v>
      </c>
      <c r="L64" s="67">
        <v>11667</v>
      </c>
      <c r="M64" s="67">
        <v>8615</v>
      </c>
      <c r="N64" s="67">
        <v>0</v>
      </c>
      <c r="O64" s="67">
        <v>164</v>
      </c>
      <c r="P64" s="67">
        <v>164</v>
      </c>
      <c r="Q64" s="67">
        <v>5177375</v>
      </c>
      <c r="R64" s="67">
        <v>0</v>
      </c>
      <c r="S64" s="67">
        <v>0</v>
      </c>
      <c r="T64" s="67">
        <v>130</v>
      </c>
    </row>
    <row r="65" spans="1:20" x14ac:dyDescent="0.2">
      <c r="A65" s="67" t="s">
        <v>87</v>
      </c>
      <c r="B65" s="65" t="s">
        <v>93</v>
      </c>
      <c r="C65" s="66" t="s">
        <v>72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</row>
    <row r="66" spans="1:20" x14ac:dyDescent="0.2">
      <c r="A66" s="67" t="s">
        <v>87</v>
      </c>
      <c r="B66" s="65" t="s">
        <v>93</v>
      </c>
      <c r="C66" s="66" t="s">
        <v>73</v>
      </c>
      <c r="D66" s="67">
        <v>9</v>
      </c>
      <c r="E66" s="67">
        <v>957</v>
      </c>
      <c r="F66" s="67">
        <v>5</v>
      </c>
      <c r="G66" s="67">
        <v>176</v>
      </c>
      <c r="H66" s="67">
        <v>0</v>
      </c>
      <c r="I66" s="67">
        <v>0</v>
      </c>
      <c r="J66" s="67">
        <v>0</v>
      </c>
      <c r="K66" s="67">
        <v>14</v>
      </c>
      <c r="L66" s="67">
        <v>1133</v>
      </c>
      <c r="M66" s="67">
        <v>0</v>
      </c>
      <c r="N66" s="67">
        <v>0</v>
      </c>
      <c r="O66" s="67">
        <v>5</v>
      </c>
      <c r="P66" s="67">
        <v>5</v>
      </c>
      <c r="Q66" s="67">
        <v>2234800</v>
      </c>
      <c r="R66" s="67">
        <v>0</v>
      </c>
      <c r="S66" s="67">
        <v>0</v>
      </c>
      <c r="T66" s="67">
        <v>0</v>
      </c>
    </row>
    <row r="67" spans="1:20" x14ac:dyDescent="0.2">
      <c r="A67" s="67" t="s">
        <v>87</v>
      </c>
      <c r="B67" s="65" t="s">
        <v>94</v>
      </c>
      <c r="C67" s="66" t="s">
        <v>71</v>
      </c>
      <c r="D67" s="67">
        <v>79</v>
      </c>
      <c r="E67" s="67">
        <v>5757</v>
      </c>
      <c r="F67" s="67">
        <v>0</v>
      </c>
      <c r="G67" s="67">
        <v>0</v>
      </c>
      <c r="H67" s="67">
        <v>65</v>
      </c>
      <c r="I67" s="67">
        <v>5</v>
      </c>
      <c r="J67" s="67">
        <v>4</v>
      </c>
      <c r="K67" s="67">
        <v>79</v>
      </c>
      <c r="L67" s="67">
        <v>5757</v>
      </c>
      <c r="M67" s="67">
        <v>2674.5</v>
      </c>
      <c r="N67" s="67">
        <v>1330</v>
      </c>
      <c r="O67" s="67">
        <v>25</v>
      </c>
      <c r="P67" s="67">
        <v>25</v>
      </c>
      <c r="Q67" s="67">
        <v>1428966</v>
      </c>
      <c r="R67" s="67">
        <v>1</v>
      </c>
      <c r="S67" s="67">
        <v>25</v>
      </c>
      <c r="T67" s="67">
        <v>10101</v>
      </c>
    </row>
    <row r="68" spans="1:20" x14ac:dyDescent="0.2">
      <c r="A68" s="67" t="s">
        <v>87</v>
      </c>
      <c r="B68" s="65" t="s">
        <v>94</v>
      </c>
      <c r="C68" s="66" t="s">
        <v>72</v>
      </c>
      <c r="D68" s="67">
        <v>0</v>
      </c>
      <c r="E68" s="67">
        <v>0</v>
      </c>
      <c r="F68" s="67">
        <v>23</v>
      </c>
      <c r="G68" s="67">
        <v>891</v>
      </c>
      <c r="H68" s="67">
        <v>0</v>
      </c>
      <c r="I68" s="67">
        <v>0</v>
      </c>
      <c r="J68" s="67">
        <v>0</v>
      </c>
      <c r="K68" s="67">
        <v>9</v>
      </c>
      <c r="L68" s="67">
        <v>370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370</v>
      </c>
    </row>
    <row r="69" spans="1:20" x14ac:dyDescent="0.2">
      <c r="A69" s="67" t="s">
        <v>87</v>
      </c>
      <c r="B69" s="65" t="s">
        <v>94</v>
      </c>
      <c r="C69" s="66" t="s">
        <v>73</v>
      </c>
      <c r="D69" s="67">
        <v>2</v>
      </c>
      <c r="E69" s="67">
        <v>160</v>
      </c>
      <c r="F69" s="67">
        <v>7</v>
      </c>
      <c r="G69" s="67">
        <v>467</v>
      </c>
      <c r="H69" s="67">
        <v>3</v>
      </c>
      <c r="I69" s="67">
        <v>0</v>
      </c>
      <c r="J69" s="67">
        <v>0</v>
      </c>
      <c r="K69" s="67">
        <v>6</v>
      </c>
      <c r="L69" s="67">
        <v>380</v>
      </c>
      <c r="M69" s="67">
        <v>0</v>
      </c>
      <c r="N69" s="67">
        <v>0</v>
      </c>
      <c r="O69" s="67">
        <v>5</v>
      </c>
      <c r="P69" s="67">
        <v>4</v>
      </c>
      <c r="Q69" s="67">
        <v>380800</v>
      </c>
      <c r="R69" s="67">
        <v>4</v>
      </c>
      <c r="S69" s="67">
        <v>3</v>
      </c>
      <c r="T69" s="67">
        <v>86</v>
      </c>
    </row>
    <row r="70" spans="1:20" x14ac:dyDescent="0.2">
      <c r="A70" s="67" t="s">
        <v>87</v>
      </c>
      <c r="B70" s="65" t="s">
        <v>95</v>
      </c>
      <c r="C70" s="66" t="s">
        <v>71</v>
      </c>
      <c r="D70" s="67">
        <v>0</v>
      </c>
      <c r="E70" s="67">
        <v>0</v>
      </c>
      <c r="F70" s="67">
        <v>67</v>
      </c>
      <c r="G70" s="67">
        <v>4185</v>
      </c>
      <c r="H70" s="67">
        <v>55</v>
      </c>
      <c r="I70" s="67">
        <v>8</v>
      </c>
      <c r="J70" s="67">
        <v>3</v>
      </c>
      <c r="K70" s="67">
        <v>171</v>
      </c>
      <c r="L70" s="67">
        <v>10641</v>
      </c>
      <c r="M70" s="67">
        <v>5248.97</v>
      </c>
      <c r="N70" s="67">
        <v>0</v>
      </c>
      <c r="O70" s="67">
        <v>171</v>
      </c>
      <c r="P70" s="67">
        <v>171</v>
      </c>
      <c r="Q70" s="67">
        <v>13024168</v>
      </c>
      <c r="R70" s="67">
        <v>0</v>
      </c>
      <c r="S70" s="67">
        <v>0</v>
      </c>
      <c r="T70" s="67">
        <v>0</v>
      </c>
    </row>
    <row r="71" spans="1:20" x14ac:dyDescent="0.2">
      <c r="A71" s="67" t="s">
        <v>87</v>
      </c>
      <c r="B71" s="65" t="s">
        <v>95</v>
      </c>
      <c r="C71" s="66" t="s">
        <v>72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8</v>
      </c>
      <c r="L71" s="67">
        <v>412</v>
      </c>
      <c r="M71" s="67">
        <v>0</v>
      </c>
      <c r="N71" s="67">
        <v>2478</v>
      </c>
      <c r="O71" s="67">
        <v>8</v>
      </c>
      <c r="P71" s="67">
        <v>8</v>
      </c>
      <c r="Q71" s="67">
        <v>375126</v>
      </c>
      <c r="R71" s="67">
        <v>0</v>
      </c>
      <c r="S71" s="67">
        <v>0</v>
      </c>
      <c r="T71" s="67">
        <v>0</v>
      </c>
    </row>
    <row r="72" spans="1:20" x14ac:dyDescent="0.2">
      <c r="A72" s="67" t="s">
        <v>87</v>
      </c>
      <c r="B72" s="65" t="s">
        <v>95</v>
      </c>
      <c r="C72" s="66" t="s">
        <v>73</v>
      </c>
      <c r="D72" s="67">
        <v>16</v>
      </c>
      <c r="E72" s="67">
        <v>644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19</v>
      </c>
      <c r="L72" s="67">
        <v>644</v>
      </c>
      <c r="M72" s="67">
        <v>0</v>
      </c>
      <c r="N72" s="67">
        <v>0</v>
      </c>
      <c r="O72" s="67">
        <v>12</v>
      </c>
      <c r="P72" s="67">
        <v>12</v>
      </c>
      <c r="Q72" s="67">
        <v>828000</v>
      </c>
      <c r="R72" s="67">
        <v>0</v>
      </c>
      <c r="S72" s="67">
        <v>0</v>
      </c>
      <c r="T72" s="67">
        <v>0</v>
      </c>
    </row>
    <row r="73" spans="1:20" x14ac:dyDescent="0.2">
      <c r="A73" s="67" t="s">
        <v>87</v>
      </c>
      <c r="B73" s="65" t="s">
        <v>96</v>
      </c>
      <c r="C73" s="66" t="s">
        <v>71</v>
      </c>
      <c r="D73" s="67">
        <v>153</v>
      </c>
      <c r="E73" s="67">
        <v>11333</v>
      </c>
      <c r="F73" s="67">
        <v>46</v>
      </c>
      <c r="G73" s="67">
        <v>3398</v>
      </c>
      <c r="H73" s="67">
        <v>62</v>
      </c>
      <c r="I73" s="67">
        <v>18</v>
      </c>
      <c r="J73" s="67">
        <v>7</v>
      </c>
      <c r="K73" s="67">
        <v>199</v>
      </c>
      <c r="L73" s="67">
        <v>14731</v>
      </c>
      <c r="M73" s="67">
        <v>6463</v>
      </c>
      <c r="N73" s="67">
        <v>0</v>
      </c>
      <c r="O73" s="67">
        <v>119</v>
      </c>
      <c r="P73" s="67">
        <v>82</v>
      </c>
      <c r="Q73" s="67">
        <v>8120020</v>
      </c>
      <c r="R73" s="67">
        <v>10</v>
      </c>
      <c r="S73" s="67">
        <v>10</v>
      </c>
      <c r="T73" s="67">
        <v>3708</v>
      </c>
    </row>
    <row r="74" spans="1:20" x14ac:dyDescent="0.2">
      <c r="A74" s="67" t="s">
        <v>87</v>
      </c>
      <c r="B74" s="65" t="s">
        <v>96</v>
      </c>
      <c r="C74" s="66" t="s">
        <v>72</v>
      </c>
      <c r="D74" s="67">
        <v>0</v>
      </c>
      <c r="E74" s="67">
        <v>0</v>
      </c>
      <c r="F74" s="67">
        <v>21</v>
      </c>
      <c r="G74" s="67">
        <v>1124</v>
      </c>
      <c r="H74" s="67">
        <v>16</v>
      </c>
      <c r="I74" s="67">
        <v>0</v>
      </c>
      <c r="J74" s="67">
        <v>0</v>
      </c>
      <c r="K74" s="67">
        <v>21</v>
      </c>
      <c r="L74" s="67">
        <v>1124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</row>
    <row r="75" spans="1:20" x14ac:dyDescent="0.2">
      <c r="A75" s="67" t="s">
        <v>87</v>
      </c>
      <c r="B75" s="69" t="s">
        <v>96</v>
      </c>
      <c r="C75" s="70" t="s">
        <v>73</v>
      </c>
      <c r="D75" s="67">
        <v>17</v>
      </c>
      <c r="E75" s="67">
        <v>1331</v>
      </c>
      <c r="F75" s="67">
        <v>7</v>
      </c>
      <c r="G75" s="67">
        <v>294</v>
      </c>
      <c r="H75" s="67">
        <v>20</v>
      </c>
      <c r="I75" s="67">
        <v>0</v>
      </c>
      <c r="J75" s="67">
        <v>0</v>
      </c>
      <c r="K75" s="67">
        <v>24</v>
      </c>
      <c r="L75" s="67">
        <v>1625</v>
      </c>
      <c r="M75" s="67">
        <v>0</v>
      </c>
      <c r="N75" s="67">
        <v>0</v>
      </c>
      <c r="O75" s="67">
        <v>11</v>
      </c>
      <c r="P75" s="67">
        <v>13</v>
      </c>
      <c r="Q75" s="67">
        <v>1159200</v>
      </c>
      <c r="R75" s="67">
        <v>7</v>
      </c>
      <c r="S75" s="67">
        <v>7</v>
      </c>
      <c r="T75" s="67">
        <v>7</v>
      </c>
    </row>
    <row r="76" spans="1:20" x14ac:dyDescent="0.2">
      <c r="A76" t="s">
        <v>50</v>
      </c>
      <c r="B76" s="68" t="s">
        <v>88</v>
      </c>
      <c r="C76" s="68" t="s">
        <v>71</v>
      </c>
      <c r="D76" s="67">
        <f>[2]Livelihoods!D4</f>
        <v>0</v>
      </c>
      <c r="E76" s="67">
        <f>[2]Livelihoods!E4</f>
        <v>0</v>
      </c>
      <c r="F76" s="67">
        <f>[2]Livelihoods!F4</f>
        <v>0</v>
      </c>
      <c r="G76" s="67">
        <f>[2]Livelihoods!G4</f>
        <v>0</v>
      </c>
      <c r="H76" s="67">
        <f>[2]Livelihoods!H4</f>
        <v>0</v>
      </c>
      <c r="I76" s="67">
        <f>[2]Livelihoods!I4</f>
        <v>0</v>
      </c>
      <c r="J76" s="67">
        <f>[2]Livelihoods!J4</f>
        <v>0</v>
      </c>
      <c r="K76" s="67">
        <f>[2]Livelihoods!K4</f>
        <v>0</v>
      </c>
      <c r="L76" s="67">
        <f>[2]Livelihoods!L4</f>
        <v>0</v>
      </c>
      <c r="M76" s="67">
        <f>[2]Livelihoods!M4</f>
        <v>0</v>
      </c>
      <c r="N76" s="67">
        <f>[2]Livelihoods!N4</f>
        <v>0</v>
      </c>
      <c r="O76" s="67">
        <f>[2]Livelihoods!O4</f>
        <v>0</v>
      </c>
      <c r="P76" s="67">
        <f>[2]Livelihoods!P4</f>
        <v>0</v>
      </c>
      <c r="Q76" s="67">
        <f>[2]Livelihoods!Q4</f>
        <v>0</v>
      </c>
      <c r="R76" s="67">
        <f>[2]Livelihoods!R4</f>
        <v>0</v>
      </c>
      <c r="S76" s="67">
        <f>[2]Livelihoods!S4</f>
        <v>0</v>
      </c>
      <c r="T76" s="67">
        <f>[2]Livelihoods!T4</f>
        <v>0</v>
      </c>
    </row>
    <row r="77" spans="1:20" x14ac:dyDescent="0.2">
      <c r="A77" t="s">
        <v>50</v>
      </c>
      <c r="B77" s="65" t="s">
        <v>88</v>
      </c>
      <c r="C77" s="66" t="s">
        <v>72</v>
      </c>
      <c r="D77" s="67">
        <f>[2]Livelihoods!D5</f>
        <v>0</v>
      </c>
      <c r="E77" s="67">
        <f>[2]Livelihoods!E5</f>
        <v>0</v>
      </c>
      <c r="F77" s="67">
        <f>[2]Livelihoods!F5</f>
        <v>0</v>
      </c>
      <c r="G77" s="67">
        <f>[2]Livelihoods!G5</f>
        <v>0</v>
      </c>
      <c r="H77" s="67">
        <f>[2]Livelihoods!H5</f>
        <v>0</v>
      </c>
      <c r="I77" s="67">
        <f>[2]Livelihoods!I5</f>
        <v>0</v>
      </c>
      <c r="J77" s="67">
        <f>[2]Livelihoods!J5</f>
        <v>0</v>
      </c>
      <c r="K77" s="67">
        <f>[2]Livelihoods!K5</f>
        <v>0</v>
      </c>
      <c r="L77" s="67">
        <f>[2]Livelihoods!L5</f>
        <v>0</v>
      </c>
      <c r="M77" s="67">
        <f>[2]Livelihoods!M5</f>
        <v>0</v>
      </c>
      <c r="N77" s="67">
        <f>[2]Livelihoods!N5</f>
        <v>0</v>
      </c>
      <c r="O77" s="67">
        <f>[2]Livelihoods!O5</f>
        <v>0</v>
      </c>
      <c r="P77" s="67">
        <f>[2]Livelihoods!P5</f>
        <v>0</v>
      </c>
      <c r="Q77" s="67">
        <f>[2]Livelihoods!Q5</f>
        <v>0</v>
      </c>
      <c r="R77" s="67">
        <f>[2]Livelihoods!R5</f>
        <v>0</v>
      </c>
      <c r="S77" s="67">
        <f>[2]Livelihoods!S5</f>
        <v>0</v>
      </c>
      <c r="T77" s="67">
        <f>[2]Livelihoods!T5</f>
        <v>0</v>
      </c>
    </row>
    <row r="78" spans="1:20" x14ac:dyDescent="0.2">
      <c r="A78" t="s">
        <v>50</v>
      </c>
      <c r="B78" s="65" t="s">
        <v>88</v>
      </c>
      <c r="C78" s="66" t="s">
        <v>73</v>
      </c>
      <c r="D78" s="67">
        <f>[2]Livelihoods!D6</f>
        <v>0</v>
      </c>
      <c r="E78" s="67">
        <f>[2]Livelihoods!E6</f>
        <v>0</v>
      </c>
      <c r="F78" s="67">
        <f>[2]Livelihoods!F6</f>
        <v>0</v>
      </c>
      <c r="G78" s="67">
        <f>[2]Livelihoods!G6</f>
        <v>0</v>
      </c>
      <c r="H78" s="67">
        <f>[2]Livelihoods!H6</f>
        <v>0</v>
      </c>
      <c r="I78" s="67">
        <f>[2]Livelihoods!I6</f>
        <v>0</v>
      </c>
      <c r="J78" s="67">
        <f>[2]Livelihoods!J6</f>
        <v>0</v>
      </c>
      <c r="K78" s="67">
        <f>[2]Livelihoods!K6</f>
        <v>0</v>
      </c>
      <c r="L78" s="67">
        <f>[2]Livelihoods!L6</f>
        <v>0</v>
      </c>
      <c r="M78" s="67">
        <f>[2]Livelihoods!M6</f>
        <v>0</v>
      </c>
      <c r="N78" s="67">
        <f>[2]Livelihoods!N6</f>
        <v>0</v>
      </c>
      <c r="O78" s="67">
        <f>[2]Livelihoods!O6</f>
        <v>0</v>
      </c>
      <c r="P78" s="67">
        <f>[2]Livelihoods!P6</f>
        <v>0</v>
      </c>
      <c r="Q78" s="67">
        <f>[2]Livelihoods!Q6</f>
        <v>0</v>
      </c>
      <c r="R78" s="67">
        <f>[2]Livelihoods!R6</f>
        <v>0</v>
      </c>
      <c r="S78" s="67">
        <f>[2]Livelihoods!S6</f>
        <v>0</v>
      </c>
      <c r="T78" s="67">
        <f>[2]Livelihoods!T6</f>
        <v>0</v>
      </c>
    </row>
    <row r="79" spans="1:20" x14ac:dyDescent="0.2">
      <c r="A79" t="s">
        <v>50</v>
      </c>
      <c r="B79" s="65" t="s">
        <v>70</v>
      </c>
      <c r="C79" s="66" t="s">
        <v>71</v>
      </c>
      <c r="D79" s="67" t="e">
        <f>[2]Livelihoods!D7</f>
        <v>#REF!</v>
      </c>
      <c r="E79" s="67" t="e">
        <f>[2]Livelihoods!E7</f>
        <v>#REF!</v>
      </c>
      <c r="F79" s="67" t="e">
        <f>[2]Livelihoods!F7</f>
        <v>#REF!</v>
      </c>
      <c r="G79" s="67" t="e">
        <f>[2]Livelihoods!G7</f>
        <v>#REF!</v>
      </c>
      <c r="H79" s="67" t="e">
        <f>[2]Livelihoods!H7</f>
        <v>#REF!</v>
      </c>
      <c r="I79" s="67" t="e">
        <f>[2]Livelihoods!I7</f>
        <v>#REF!</v>
      </c>
      <c r="J79" s="67" t="e">
        <f>[2]Livelihoods!J7</f>
        <v>#REF!</v>
      </c>
      <c r="K79" s="67" t="e">
        <f>[2]Livelihoods!K7</f>
        <v>#REF!</v>
      </c>
      <c r="L79" s="67" t="e">
        <f>[2]Livelihoods!L7</f>
        <v>#REF!</v>
      </c>
      <c r="M79" s="67" t="e">
        <f>[2]Livelihoods!M7</f>
        <v>#REF!</v>
      </c>
      <c r="N79" s="67" t="e">
        <f>[2]Livelihoods!N7</f>
        <v>#REF!</v>
      </c>
      <c r="O79" s="67" t="e">
        <f>[2]Livelihoods!O7</f>
        <v>#REF!</v>
      </c>
      <c r="P79" s="67" t="e">
        <f>[2]Livelihoods!P7</f>
        <v>#REF!</v>
      </c>
      <c r="Q79" s="67" t="e">
        <f>[2]Livelihoods!Q7</f>
        <v>#REF!</v>
      </c>
      <c r="R79" s="67" t="e">
        <f>[2]Livelihoods!R7</f>
        <v>#REF!</v>
      </c>
      <c r="S79" s="67" t="e">
        <f>[2]Livelihoods!S7</f>
        <v>#REF!</v>
      </c>
      <c r="T79" s="67" t="e">
        <f>[2]Livelihoods!T7</f>
        <v>#REF!</v>
      </c>
    </row>
    <row r="80" spans="1:20" x14ac:dyDescent="0.2">
      <c r="A80" t="s">
        <v>50</v>
      </c>
      <c r="B80" s="65" t="s">
        <v>70</v>
      </c>
      <c r="C80" s="66" t="s">
        <v>72</v>
      </c>
      <c r="D80" s="67" t="e">
        <f>[2]Livelihoods!D8</f>
        <v>#REF!</v>
      </c>
      <c r="E80" s="67" t="e">
        <f>[2]Livelihoods!E8</f>
        <v>#REF!</v>
      </c>
      <c r="F80" s="67" t="e">
        <f>[2]Livelihoods!F8</f>
        <v>#REF!</v>
      </c>
      <c r="G80" s="67" t="e">
        <f>[2]Livelihoods!G8</f>
        <v>#REF!</v>
      </c>
      <c r="H80" s="67" t="e">
        <f>[2]Livelihoods!H8</f>
        <v>#REF!</v>
      </c>
      <c r="I80" s="67" t="e">
        <f>[2]Livelihoods!I8</f>
        <v>#REF!</v>
      </c>
      <c r="J80" s="67" t="e">
        <f>[2]Livelihoods!J8</f>
        <v>#REF!</v>
      </c>
      <c r="K80" s="67" t="e">
        <f>[2]Livelihoods!K8</f>
        <v>#REF!</v>
      </c>
      <c r="L80" s="67" t="e">
        <f>[2]Livelihoods!L8</f>
        <v>#REF!</v>
      </c>
      <c r="M80" s="67" t="e">
        <f>[2]Livelihoods!M8</f>
        <v>#REF!</v>
      </c>
      <c r="N80" s="67" t="e">
        <f>[2]Livelihoods!N8</f>
        <v>#REF!</v>
      </c>
      <c r="O80" s="67" t="e">
        <f>[2]Livelihoods!O8</f>
        <v>#REF!</v>
      </c>
      <c r="P80" s="67" t="e">
        <f>[2]Livelihoods!P8</f>
        <v>#REF!</v>
      </c>
      <c r="Q80" s="67" t="e">
        <f>[2]Livelihoods!Q8</f>
        <v>#REF!</v>
      </c>
      <c r="R80" s="67" t="e">
        <f>[2]Livelihoods!R8</f>
        <v>#REF!</v>
      </c>
      <c r="S80" s="67" t="e">
        <f>[2]Livelihoods!S8</f>
        <v>#REF!</v>
      </c>
      <c r="T80" s="67" t="e">
        <f>[2]Livelihoods!T8</f>
        <v>#REF!</v>
      </c>
    </row>
    <row r="81" spans="1:20" x14ac:dyDescent="0.2">
      <c r="A81" t="s">
        <v>50</v>
      </c>
      <c r="B81" s="65" t="s">
        <v>70</v>
      </c>
      <c r="C81" s="66" t="s">
        <v>73</v>
      </c>
      <c r="D81" s="67" t="e">
        <f>[2]Livelihoods!D9</f>
        <v>#REF!</v>
      </c>
      <c r="E81" s="67" t="e">
        <f>[2]Livelihoods!E9</f>
        <v>#REF!</v>
      </c>
      <c r="F81" s="67" t="e">
        <f>[2]Livelihoods!F9</f>
        <v>#REF!</v>
      </c>
      <c r="G81" s="67" t="e">
        <f>[2]Livelihoods!G9</f>
        <v>#REF!</v>
      </c>
      <c r="H81" s="67" t="e">
        <f>[2]Livelihoods!H9</f>
        <v>#REF!</v>
      </c>
      <c r="I81" s="67" t="e">
        <f>[2]Livelihoods!I9</f>
        <v>#REF!</v>
      </c>
      <c r="J81" s="67" t="e">
        <f>[2]Livelihoods!J9</f>
        <v>#REF!</v>
      </c>
      <c r="K81" s="67" t="e">
        <f>[2]Livelihoods!K9</f>
        <v>#REF!</v>
      </c>
      <c r="L81" s="67" t="e">
        <f>[2]Livelihoods!L9</f>
        <v>#REF!</v>
      </c>
      <c r="M81" s="67" t="e">
        <f>[2]Livelihoods!M9</f>
        <v>#REF!</v>
      </c>
      <c r="N81" s="67" t="e">
        <f>[2]Livelihoods!N9</f>
        <v>#REF!</v>
      </c>
      <c r="O81" s="67" t="e">
        <f>[2]Livelihoods!O9</f>
        <v>#REF!</v>
      </c>
      <c r="P81" s="67" t="e">
        <f>[2]Livelihoods!P9</f>
        <v>#REF!</v>
      </c>
      <c r="Q81" s="67" t="e">
        <f>[2]Livelihoods!Q9</f>
        <v>#REF!</v>
      </c>
      <c r="R81" s="67" t="e">
        <f>[2]Livelihoods!R9</f>
        <v>#REF!</v>
      </c>
      <c r="S81" s="67" t="e">
        <f>[2]Livelihoods!S9</f>
        <v>#REF!</v>
      </c>
      <c r="T81" s="67" t="e">
        <f>[2]Livelihoods!T9</f>
        <v>#REF!</v>
      </c>
    </row>
    <row r="82" spans="1:20" x14ac:dyDescent="0.2">
      <c r="A82" t="s">
        <v>50</v>
      </c>
      <c r="B82" s="65" t="s">
        <v>89</v>
      </c>
      <c r="C82" s="66" t="s">
        <v>71</v>
      </c>
      <c r="D82" s="67">
        <f>[2]Livelihoods!D10</f>
        <v>0</v>
      </c>
      <c r="E82" s="67">
        <f>[2]Livelihoods!E10</f>
        <v>0</v>
      </c>
      <c r="F82" s="67">
        <f>[2]Livelihoods!F10</f>
        <v>0</v>
      </c>
      <c r="G82" s="67">
        <f>[2]Livelihoods!G10</f>
        <v>0</v>
      </c>
      <c r="H82" s="67">
        <f>[2]Livelihoods!H10</f>
        <v>0</v>
      </c>
      <c r="I82" s="67">
        <f>[2]Livelihoods!I10</f>
        <v>0</v>
      </c>
      <c r="J82" s="67">
        <f>[2]Livelihoods!J10</f>
        <v>0</v>
      </c>
      <c r="K82" s="67">
        <f>[2]Livelihoods!K10</f>
        <v>0</v>
      </c>
      <c r="L82" s="67">
        <f>[2]Livelihoods!L10</f>
        <v>0</v>
      </c>
      <c r="M82" s="67">
        <f>[2]Livelihoods!M10</f>
        <v>0</v>
      </c>
      <c r="N82" s="67">
        <f>[2]Livelihoods!N10</f>
        <v>0</v>
      </c>
      <c r="O82" s="67">
        <f>[2]Livelihoods!O10</f>
        <v>0</v>
      </c>
      <c r="P82" s="67">
        <f>[2]Livelihoods!P10</f>
        <v>0</v>
      </c>
      <c r="Q82" s="67">
        <f>[2]Livelihoods!Q10</f>
        <v>0</v>
      </c>
      <c r="R82" s="67">
        <f>[2]Livelihoods!R10</f>
        <v>0</v>
      </c>
      <c r="S82" s="67">
        <f>[2]Livelihoods!S10</f>
        <v>0</v>
      </c>
      <c r="T82" s="67">
        <f>[2]Livelihoods!T10</f>
        <v>0</v>
      </c>
    </row>
    <row r="83" spans="1:20" x14ac:dyDescent="0.2">
      <c r="A83" t="s">
        <v>50</v>
      </c>
      <c r="B83" s="65" t="s">
        <v>89</v>
      </c>
      <c r="C83" s="66" t="s">
        <v>72</v>
      </c>
      <c r="D83" s="67">
        <f>[2]Livelihoods!D11</f>
        <v>0</v>
      </c>
      <c r="E83" s="67">
        <f>[2]Livelihoods!E11</f>
        <v>0</v>
      </c>
      <c r="F83" s="67">
        <f>[2]Livelihoods!F11</f>
        <v>0</v>
      </c>
      <c r="G83" s="67">
        <f>[2]Livelihoods!G11</f>
        <v>0</v>
      </c>
      <c r="H83" s="67">
        <f>[2]Livelihoods!H11</f>
        <v>0</v>
      </c>
      <c r="I83" s="67">
        <f>[2]Livelihoods!I11</f>
        <v>0</v>
      </c>
      <c r="J83" s="67">
        <f>[2]Livelihoods!J11</f>
        <v>0</v>
      </c>
      <c r="K83" s="67">
        <f>[2]Livelihoods!K11</f>
        <v>0</v>
      </c>
      <c r="L83" s="67">
        <f>[2]Livelihoods!L11</f>
        <v>0</v>
      </c>
      <c r="M83" s="67">
        <f>[2]Livelihoods!M11</f>
        <v>0</v>
      </c>
      <c r="N83" s="67">
        <f>[2]Livelihoods!N11</f>
        <v>0</v>
      </c>
      <c r="O83" s="67">
        <f>[2]Livelihoods!O11</f>
        <v>0</v>
      </c>
      <c r="P83" s="67">
        <f>[2]Livelihoods!P11</f>
        <v>0</v>
      </c>
      <c r="Q83" s="67">
        <f>[2]Livelihoods!Q11</f>
        <v>0</v>
      </c>
      <c r="R83" s="67">
        <f>[2]Livelihoods!R11</f>
        <v>0</v>
      </c>
      <c r="S83" s="67">
        <f>[2]Livelihoods!S11</f>
        <v>0</v>
      </c>
      <c r="T83" s="67">
        <f>[2]Livelihoods!T11</f>
        <v>0</v>
      </c>
    </row>
    <row r="84" spans="1:20" x14ac:dyDescent="0.2">
      <c r="A84" t="s">
        <v>50</v>
      </c>
      <c r="B84" s="65" t="s">
        <v>89</v>
      </c>
      <c r="C84" s="66" t="s">
        <v>73</v>
      </c>
      <c r="D84" s="67">
        <f>[2]Livelihoods!D12</f>
        <v>27</v>
      </c>
      <c r="E84" s="67">
        <f>[2]Livelihoods!E12</f>
        <v>1171</v>
      </c>
      <c r="F84" s="67">
        <f>[2]Livelihoods!F12</f>
        <v>0</v>
      </c>
      <c r="G84" s="67">
        <f>[2]Livelihoods!G12</f>
        <v>0</v>
      </c>
      <c r="H84" s="67">
        <f>[2]Livelihoods!H12</f>
        <v>0</v>
      </c>
      <c r="I84" s="67">
        <f>[2]Livelihoods!I12</f>
        <v>0</v>
      </c>
      <c r="J84" s="67">
        <f>[2]Livelihoods!J12</f>
        <v>0</v>
      </c>
      <c r="K84" s="67">
        <f>[2]Livelihoods!K12</f>
        <v>0</v>
      </c>
      <c r="L84" s="67">
        <f>[2]Livelihoods!L12</f>
        <v>0</v>
      </c>
      <c r="M84" s="67">
        <f>[2]Livelihoods!M12</f>
        <v>0</v>
      </c>
      <c r="N84" s="67">
        <f>[2]Livelihoods!N12</f>
        <v>0</v>
      </c>
      <c r="O84" s="67">
        <f>[2]Livelihoods!O12</f>
        <v>0</v>
      </c>
      <c r="P84" s="67">
        <f>[2]Livelihoods!P12</f>
        <v>0</v>
      </c>
      <c r="Q84" s="67">
        <f>[2]Livelihoods!Q12</f>
        <v>0</v>
      </c>
      <c r="R84" s="67">
        <f>[2]Livelihoods!R12</f>
        <v>0</v>
      </c>
      <c r="S84" s="67">
        <f>[2]Livelihoods!S12</f>
        <v>0</v>
      </c>
      <c r="T84" s="67">
        <f>[2]Livelihoods!T12</f>
        <v>0</v>
      </c>
    </row>
    <row r="85" spans="1:20" x14ac:dyDescent="0.2">
      <c r="A85" t="s">
        <v>50</v>
      </c>
      <c r="B85" s="65" t="s">
        <v>97</v>
      </c>
      <c r="C85" s="66" t="s">
        <v>71</v>
      </c>
      <c r="D85" s="67">
        <f>[2]Livelihoods!D13</f>
        <v>14</v>
      </c>
      <c r="E85" s="67">
        <f>[2]Livelihoods!E13</f>
        <v>578</v>
      </c>
      <c r="F85" s="67">
        <f>[2]Livelihoods!F13</f>
        <v>0</v>
      </c>
      <c r="G85" s="67">
        <f>[2]Livelihoods!G13</f>
        <v>0</v>
      </c>
      <c r="H85" s="67">
        <f>[2]Livelihoods!H13</f>
        <v>0</v>
      </c>
      <c r="I85" s="67">
        <f>[2]Livelihoods!I13</f>
        <v>0</v>
      </c>
      <c r="J85" s="67">
        <f>[2]Livelihoods!J13</f>
        <v>0</v>
      </c>
      <c r="K85" s="67">
        <f>[2]Livelihoods!K13</f>
        <v>0</v>
      </c>
      <c r="L85" s="67">
        <f>[2]Livelihoods!L13</f>
        <v>0</v>
      </c>
      <c r="M85" s="67">
        <f>[2]Livelihoods!M13</f>
        <v>0</v>
      </c>
      <c r="N85" s="67">
        <f>[2]Livelihoods!N13</f>
        <v>0</v>
      </c>
      <c r="O85" s="67">
        <f>[2]Livelihoods!O13</f>
        <v>0</v>
      </c>
      <c r="P85" s="67">
        <f>[2]Livelihoods!P13</f>
        <v>0</v>
      </c>
      <c r="Q85" s="67">
        <f>[2]Livelihoods!Q13</f>
        <v>0</v>
      </c>
      <c r="R85" s="67">
        <f>[2]Livelihoods!R13</f>
        <v>0</v>
      </c>
      <c r="S85" s="67">
        <f>[2]Livelihoods!S13</f>
        <v>0</v>
      </c>
      <c r="T85" s="67">
        <f>[2]Livelihoods!T13</f>
        <v>0</v>
      </c>
    </row>
    <row r="86" spans="1:20" x14ac:dyDescent="0.2">
      <c r="A86" t="s">
        <v>50</v>
      </c>
      <c r="B86" s="65" t="s">
        <v>97</v>
      </c>
      <c r="C86" s="66" t="s">
        <v>72</v>
      </c>
      <c r="D86" s="67">
        <f>[2]Livelihoods!D14</f>
        <v>0</v>
      </c>
      <c r="E86" s="67">
        <f>[2]Livelihoods!E14</f>
        <v>0</v>
      </c>
      <c r="F86" s="67">
        <f>[2]Livelihoods!F14</f>
        <v>0</v>
      </c>
      <c r="G86" s="67">
        <f>[2]Livelihoods!G14</f>
        <v>0</v>
      </c>
      <c r="H86" s="67">
        <f>[2]Livelihoods!H14</f>
        <v>0</v>
      </c>
      <c r="I86" s="67">
        <f>[2]Livelihoods!I14</f>
        <v>0</v>
      </c>
      <c r="J86" s="67">
        <f>[2]Livelihoods!J14</f>
        <v>0</v>
      </c>
      <c r="K86" s="67">
        <f>[2]Livelihoods!K14</f>
        <v>0</v>
      </c>
      <c r="L86" s="67">
        <f>[2]Livelihoods!L14</f>
        <v>0</v>
      </c>
      <c r="M86" s="67">
        <f>[2]Livelihoods!M14</f>
        <v>0</v>
      </c>
      <c r="N86" s="67">
        <f>[2]Livelihoods!N14</f>
        <v>0</v>
      </c>
      <c r="O86" s="67">
        <f>[2]Livelihoods!O14</f>
        <v>0</v>
      </c>
      <c r="P86" s="67">
        <f>[2]Livelihoods!P14</f>
        <v>0</v>
      </c>
      <c r="Q86" s="67">
        <f>[2]Livelihoods!Q14</f>
        <v>0</v>
      </c>
      <c r="R86" s="67">
        <f>[2]Livelihoods!R14</f>
        <v>0</v>
      </c>
      <c r="S86" s="67">
        <f>[2]Livelihoods!S14</f>
        <v>0</v>
      </c>
      <c r="T86" s="67">
        <f>[2]Livelihoods!T14</f>
        <v>0</v>
      </c>
    </row>
    <row r="87" spans="1:20" x14ac:dyDescent="0.2">
      <c r="A87" t="s">
        <v>50</v>
      </c>
      <c r="B87" s="65" t="s">
        <v>97</v>
      </c>
      <c r="C87" s="66" t="s">
        <v>73</v>
      </c>
      <c r="D87" s="67">
        <f>[2]Livelihoods!D15</f>
        <v>17</v>
      </c>
      <c r="E87" s="67">
        <f>[2]Livelihoods!E15</f>
        <v>698</v>
      </c>
      <c r="F87" s="67">
        <f>[2]Livelihoods!F15</f>
        <v>0</v>
      </c>
      <c r="G87" s="67">
        <f>[2]Livelihoods!G15</f>
        <v>0</v>
      </c>
      <c r="H87" s="67">
        <f>[2]Livelihoods!H15</f>
        <v>0</v>
      </c>
      <c r="I87" s="67">
        <f>[2]Livelihoods!I15</f>
        <v>0</v>
      </c>
      <c r="J87" s="67">
        <f>[2]Livelihoods!J15</f>
        <v>0</v>
      </c>
      <c r="K87" s="67">
        <f>[2]Livelihoods!K15</f>
        <v>0</v>
      </c>
      <c r="L87" s="67">
        <f>[2]Livelihoods!L15</f>
        <v>0</v>
      </c>
      <c r="M87" s="67">
        <f>[2]Livelihoods!M15</f>
        <v>0</v>
      </c>
      <c r="N87" s="67">
        <f>[2]Livelihoods!N15</f>
        <v>0</v>
      </c>
      <c r="O87" s="67">
        <f>[2]Livelihoods!O15</f>
        <v>0</v>
      </c>
      <c r="P87" s="67">
        <f>[2]Livelihoods!P15</f>
        <v>0</v>
      </c>
      <c r="Q87" s="67">
        <f>[2]Livelihoods!Q15</f>
        <v>0</v>
      </c>
      <c r="R87" s="67">
        <f>[2]Livelihoods!R15</f>
        <v>0</v>
      </c>
      <c r="S87" s="67">
        <f>[2]Livelihoods!S15</f>
        <v>0</v>
      </c>
      <c r="T87" s="67">
        <f>[2]Livelihoods!T15</f>
        <v>0</v>
      </c>
    </row>
    <row r="88" spans="1:20" x14ac:dyDescent="0.2">
      <c r="A88" t="s">
        <v>50</v>
      </c>
      <c r="B88" s="65" t="s">
        <v>90</v>
      </c>
      <c r="C88" s="66" t="s">
        <v>71</v>
      </c>
      <c r="D88" s="67">
        <f>[2]Livelihoods!D16</f>
        <v>0</v>
      </c>
      <c r="E88" s="67">
        <f>[2]Livelihoods!E16</f>
        <v>0</v>
      </c>
      <c r="F88" s="67">
        <f>[2]Livelihoods!F16</f>
        <v>0</v>
      </c>
      <c r="G88" s="67">
        <f>[2]Livelihoods!G16</f>
        <v>0</v>
      </c>
      <c r="H88" s="67">
        <f>[2]Livelihoods!H16</f>
        <v>0</v>
      </c>
      <c r="I88" s="67">
        <f>[2]Livelihoods!I16</f>
        <v>0</v>
      </c>
      <c r="J88" s="67">
        <f>[2]Livelihoods!J16</f>
        <v>0</v>
      </c>
      <c r="K88" s="67">
        <f>[2]Livelihoods!K16</f>
        <v>0</v>
      </c>
      <c r="L88" s="67">
        <f>[2]Livelihoods!L16</f>
        <v>0</v>
      </c>
      <c r="M88" s="67">
        <f>[2]Livelihoods!M16</f>
        <v>0</v>
      </c>
      <c r="N88" s="67">
        <f>[2]Livelihoods!N16</f>
        <v>0</v>
      </c>
      <c r="O88" s="67">
        <f>[2]Livelihoods!O16</f>
        <v>0</v>
      </c>
      <c r="P88" s="67">
        <f>[2]Livelihoods!P16</f>
        <v>0</v>
      </c>
      <c r="Q88" s="67">
        <f>[2]Livelihoods!Q16</f>
        <v>0</v>
      </c>
      <c r="R88" s="67">
        <f>[2]Livelihoods!R16</f>
        <v>0</v>
      </c>
      <c r="S88" s="67">
        <f>[2]Livelihoods!S16</f>
        <v>0</v>
      </c>
      <c r="T88" s="67">
        <f>[2]Livelihoods!T16</f>
        <v>0</v>
      </c>
    </row>
    <row r="89" spans="1:20" x14ac:dyDescent="0.2">
      <c r="A89" t="s">
        <v>50</v>
      </c>
      <c r="B89" s="65" t="s">
        <v>90</v>
      </c>
      <c r="C89" s="66" t="s">
        <v>72</v>
      </c>
      <c r="D89" s="67">
        <f>[2]Livelihoods!D17</f>
        <v>0</v>
      </c>
      <c r="E89" s="67">
        <f>[2]Livelihoods!E17</f>
        <v>0</v>
      </c>
      <c r="F89" s="67">
        <f>[2]Livelihoods!F17</f>
        <v>0</v>
      </c>
      <c r="G89" s="67">
        <f>[2]Livelihoods!G17</f>
        <v>0</v>
      </c>
      <c r="H89" s="67">
        <f>[2]Livelihoods!H17</f>
        <v>0</v>
      </c>
      <c r="I89" s="67">
        <f>[2]Livelihoods!I17</f>
        <v>0</v>
      </c>
      <c r="J89" s="67">
        <f>[2]Livelihoods!J17</f>
        <v>0</v>
      </c>
      <c r="K89" s="67">
        <f>[2]Livelihoods!K17</f>
        <v>0</v>
      </c>
      <c r="L89" s="67">
        <f>[2]Livelihoods!L17</f>
        <v>0</v>
      </c>
      <c r="M89" s="67">
        <f>[2]Livelihoods!M17</f>
        <v>0</v>
      </c>
      <c r="N89" s="67">
        <f>[2]Livelihoods!N17</f>
        <v>0</v>
      </c>
      <c r="O89" s="67">
        <f>[2]Livelihoods!O17</f>
        <v>0</v>
      </c>
      <c r="P89" s="67">
        <f>[2]Livelihoods!P17</f>
        <v>0</v>
      </c>
      <c r="Q89" s="67">
        <f>[2]Livelihoods!Q17</f>
        <v>0</v>
      </c>
      <c r="R89" s="67">
        <f>[2]Livelihoods!R17</f>
        <v>0</v>
      </c>
      <c r="S89" s="67">
        <f>[2]Livelihoods!S17</f>
        <v>0</v>
      </c>
      <c r="T89" s="67">
        <f>[2]Livelihoods!T17</f>
        <v>0</v>
      </c>
    </row>
    <row r="90" spans="1:20" x14ac:dyDescent="0.2">
      <c r="A90" t="s">
        <v>50</v>
      </c>
      <c r="B90" s="65" t="s">
        <v>90</v>
      </c>
      <c r="C90" s="66" t="s">
        <v>73</v>
      </c>
      <c r="D90" s="67">
        <f>[2]Livelihoods!D18</f>
        <v>12</v>
      </c>
      <c r="E90" s="67">
        <f>[2]Livelihoods!E18</f>
        <v>565</v>
      </c>
      <c r="F90" s="67">
        <f>[2]Livelihoods!F18</f>
        <v>0</v>
      </c>
      <c r="G90" s="67">
        <f>[2]Livelihoods!G18</f>
        <v>0</v>
      </c>
      <c r="H90" s="67">
        <f>[2]Livelihoods!H18</f>
        <v>0</v>
      </c>
      <c r="I90" s="67">
        <f>[2]Livelihoods!I18</f>
        <v>0</v>
      </c>
      <c r="J90" s="67">
        <f>[2]Livelihoods!J18</f>
        <v>0</v>
      </c>
      <c r="K90" s="67">
        <f>[2]Livelihoods!K18</f>
        <v>0</v>
      </c>
      <c r="L90" s="67">
        <f>[2]Livelihoods!L18</f>
        <v>0</v>
      </c>
      <c r="M90" s="67">
        <f>[2]Livelihoods!M18</f>
        <v>0</v>
      </c>
      <c r="N90" s="67">
        <f>[2]Livelihoods!N18</f>
        <v>0</v>
      </c>
      <c r="O90" s="67">
        <f>[2]Livelihoods!O18</f>
        <v>0</v>
      </c>
      <c r="P90" s="67">
        <f>[2]Livelihoods!P18</f>
        <v>0</v>
      </c>
      <c r="Q90" s="67">
        <f>[2]Livelihoods!Q18</f>
        <v>0</v>
      </c>
      <c r="R90" s="67">
        <f>[2]Livelihoods!R18</f>
        <v>0</v>
      </c>
      <c r="S90" s="67">
        <f>[2]Livelihoods!S18</f>
        <v>0</v>
      </c>
      <c r="T90" s="67">
        <f>[2]Livelihoods!T18</f>
        <v>0</v>
      </c>
    </row>
    <row r="91" spans="1:20" x14ac:dyDescent="0.2">
      <c r="A91" t="s">
        <v>50</v>
      </c>
      <c r="B91" s="65" t="s">
        <v>98</v>
      </c>
      <c r="C91" s="66" t="s">
        <v>71</v>
      </c>
      <c r="D91" s="67">
        <f>[2]Livelihoods!D19</f>
        <v>0</v>
      </c>
      <c r="E91" s="67">
        <f>[2]Livelihoods!E19</f>
        <v>0</v>
      </c>
      <c r="F91" s="67">
        <f>[2]Livelihoods!F19</f>
        <v>0</v>
      </c>
      <c r="G91" s="67">
        <f>[2]Livelihoods!G19</f>
        <v>0</v>
      </c>
      <c r="H91" s="67">
        <f>[2]Livelihoods!H19</f>
        <v>0</v>
      </c>
      <c r="I91" s="67">
        <f>[2]Livelihoods!I19</f>
        <v>0</v>
      </c>
      <c r="J91" s="67">
        <f>[2]Livelihoods!J19</f>
        <v>0</v>
      </c>
      <c r="K91" s="67">
        <f>[2]Livelihoods!K19</f>
        <v>0</v>
      </c>
      <c r="L91" s="67">
        <f>[2]Livelihoods!L19</f>
        <v>0</v>
      </c>
      <c r="M91" s="67">
        <f>[2]Livelihoods!M19</f>
        <v>0</v>
      </c>
      <c r="N91" s="67">
        <f>[2]Livelihoods!N19</f>
        <v>0</v>
      </c>
      <c r="O91" s="67">
        <f>[2]Livelihoods!O19</f>
        <v>0</v>
      </c>
      <c r="P91" s="67">
        <f>[2]Livelihoods!P19</f>
        <v>0</v>
      </c>
      <c r="Q91" s="67">
        <f>[2]Livelihoods!Q19</f>
        <v>0</v>
      </c>
      <c r="R91" s="67">
        <f>[2]Livelihoods!R19</f>
        <v>0</v>
      </c>
      <c r="S91" s="67">
        <f>[2]Livelihoods!S19</f>
        <v>0</v>
      </c>
      <c r="T91" s="67">
        <f>[2]Livelihoods!T19</f>
        <v>0</v>
      </c>
    </row>
    <row r="92" spans="1:20" x14ac:dyDescent="0.2">
      <c r="A92" t="s">
        <v>50</v>
      </c>
      <c r="B92" s="65" t="s">
        <v>98</v>
      </c>
      <c r="C92" s="66" t="s">
        <v>72</v>
      </c>
      <c r="D92" s="67">
        <f>[2]Livelihoods!D20</f>
        <v>0</v>
      </c>
      <c r="E92" s="67">
        <f>[2]Livelihoods!E20</f>
        <v>0</v>
      </c>
      <c r="F92" s="67">
        <f>[2]Livelihoods!F20</f>
        <v>0</v>
      </c>
      <c r="G92" s="67">
        <f>[2]Livelihoods!G20</f>
        <v>0</v>
      </c>
      <c r="H92" s="67">
        <f>[2]Livelihoods!H20</f>
        <v>0</v>
      </c>
      <c r="I92" s="67">
        <f>[2]Livelihoods!I20</f>
        <v>0</v>
      </c>
      <c r="J92" s="67">
        <f>[2]Livelihoods!J20</f>
        <v>0</v>
      </c>
      <c r="K92" s="67">
        <f>[2]Livelihoods!K20</f>
        <v>0</v>
      </c>
      <c r="L92" s="67">
        <f>[2]Livelihoods!L20</f>
        <v>0</v>
      </c>
      <c r="M92" s="67">
        <f>[2]Livelihoods!M20</f>
        <v>0</v>
      </c>
      <c r="N92" s="67">
        <f>[2]Livelihoods!N20</f>
        <v>0</v>
      </c>
      <c r="O92" s="67">
        <f>[2]Livelihoods!O20</f>
        <v>0</v>
      </c>
      <c r="P92" s="67">
        <f>[2]Livelihoods!P20</f>
        <v>0</v>
      </c>
      <c r="Q92" s="67">
        <f>[2]Livelihoods!Q20</f>
        <v>0</v>
      </c>
      <c r="R92" s="67">
        <f>[2]Livelihoods!R20</f>
        <v>0</v>
      </c>
      <c r="S92" s="67">
        <f>[2]Livelihoods!S20</f>
        <v>0</v>
      </c>
      <c r="T92" s="67">
        <f>[2]Livelihoods!T20</f>
        <v>0</v>
      </c>
    </row>
    <row r="93" spans="1:20" x14ac:dyDescent="0.2">
      <c r="A93" t="s">
        <v>50</v>
      </c>
      <c r="B93" s="65" t="s">
        <v>98</v>
      </c>
      <c r="C93" s="66" t="s">
        <v>73</v>
      </c>
      <c r="D93" s="67">
        <f>[2]Livelihoods!D21</f>
        <v>4</v>
      </c>
      <c r="E93" s="67">
        <f>[2]Livelihoods!E21</f>
        <v>200</v>
      </c>
      <c r="F93" s="67">
        <f>[2]Livelihoods!F21</f>
        <v>0</v>
      </c>
      <c r="G93" s="67">
        <f>[2]Livelihoods!G21</f>
        <v>0</v>
      </c>
      <c r="H93" s="67">
        <f>[2]Livelihoods!H21</f>
        <v>0</v>
      </c>
      <c r="I93" s="67">
        <f>[2]Livelihoods!I21</f>
        <v>0</v>
      </c>
      <c r="J93" s="67">
        <f>[2]Livelihoods!J21</f>
        <v>0</v>
      </c>
      <c r="K93" s="67">
        <f>[2]Livelihoods!K21</f>
        <v>0</v>
      </c>
      <c r="L93" s="67">
        <f>[2]Livelihoods!L21</f>
        <v>0</v>
      </c>
      <c r="M93" s="67">
        <f>[2]Livelihoods!M21</f>
        <v>0</v>
      </c>
      <c r="N93" s="67">
        <f>[2]Livelihoods!N21</f>
        <v>0</v>
      </c>
      <c r="O93" s="67">
        <f>[2]Livelihoods!O21</f>
        <v>0</v>
      </c>
      <c r="P93" s="67">
        <f>[2]Livelihoods!P21</f>
        <v>0</v>
      </c>
      <c r="Q93" s="67">
        <f>[2]Livelihoods!Q21</f>
        <v>0</v>
      </c>
      <c r="R93" s="67">
        <f>[2]Livelihoods!R21</f>
        <v>0</v>
      </c>
      <c r="S93" s="67">
        <f>[2]Livelihoods!S21</f>
        <v>0</v>
      </c>
      <c r="T93" s="67">
        <f>[2]Livelihoods!T21</f>
        <v>0</v>
      </c>
    </row>
    <row r="94" spans="1:20" x14ac:dyDescent="0.2">
      <c r="A94" t="s">
        <v>50</v>
      </c>
      <c r="B94" s="65" t="s">
        <v>99</v>
      </c>
      <c r="C94" s="66" t="s">
        <v>71</v>
      </c>
      <c r="D94" s="67">
        <f>[2]Livelihoods!D22</f>
        <v>2</v>
      </c>
      <c r="E94" s="67">
        <f>[2]Livelihoods!E22</f>
        <v>100</v>
      </c>
      <c r="F94" s="67">
        <f>[2]Livelihoods!F22</f>
        <v>0</v>
      </c>
      <c r="G94" s="67">
        <f>[2]Livelihoods!G22</f>
        <v>0</v>
      </c>
      <c r="H94" s="67">
        <f>[2]Livelihoods!H22</f>
        <v>0</v>
      </c>
      <c r="I94" s="67">
        <f>[2]Livelihoods!I22</f>
        <v>0</v>
      </c>
      <c r="J94" s="67">
        <f>[2]Livelihoods!J22</f>
        <v>0</v>
      </c>
      <c r="K94" s="67">
        <f>[2]Livelihoods!K22</f>
        <v>0</v>
      </c>
      <c r="L94" s="67">
        <f>[2]Livelihoods!L22</f>
        <v>0</v>
      </c>
      <c r="M94" s="67">
        <f>[2]Livelihoods!M22</f>
        <v>0</v>
      </c>
      <c r="N94" s="67">
        <f>[2]Livelihoods!N22</f>
        <v>0</v>
      </c>
      <c r="O94" s="67">
        <f>[2]Livelihoods!O22</f>
        <v>0</v>
      </c>
      <c r="P94" s="67">
        <f>[2]Livelihoods!P22</f>
        <v>0</v>
      </c>
      <c r="Q94" s="67">
        <f>[2]Livelihoods!Q22</f>
        <v>0</v>
      </c>
      <c r="R94" s="67">
        <f>[2]Livelihoods!R22</f>
        <v>0</v>
      </c>
      <c r="S94" s="67">
        <f>[2]Livelihoods!S22</f>
        <v>0</v>
      </c>
      <c r="T94" s="67">
        <f>[2]Livelihoods!T22</f>
        <v>0</v>
      </c>
    </row>
    <row r="95" spans="1:20" x14ac:dyDescent="0.2">
      <c r="A95" t="s">
        <v>50</v>
      </c>
      <c r="B95" s="65" t="s">
        <v>99</v>
      </c>
      <c r="C95" s="66" t="s">
        <v>72</v>
      </c>
      <c r="D95" s="67">
        <f>[2]Livelihoods!D23</f>
        <v>0</v>
      </c>
      <c r="E95" s="67">
        <f>[2]Livelihoods!E23</f>
        <v>0</v>
      </c>
      <c r="F95" s="67">
        <f>[2]Livelihoods!F23</f>
        <v>0</v>
      </c>
      <c r="G95" s="67">
        <f>[2]Livelihoods!G23</f>
        <v>0</v>
      </c>
      <c r="H95" s="67">
        <f>[2]Livelihoods!H23</f>
        <v>0</v>
      </c>
      <c r="I95" s="67">
        <f>[2]Livelihoods!I23</f>
        <v>0</v>
      </c>
      <c r="J95" s="67">
        <f>[2]Livelihoods!J23</f>
        <v>0</v>
      </c>
      <c r="K95" s="67">
        <f>[2]Livelihoods!K23</f>
        <v>0</v>
      </c>
      <c r="L95" s="67">
        <f>[2]Livelihoods!L23</f>
        <v>0</v>
      </c>
      <c r="M95" s="67">
        <f>[2]Livelihoods!M23</f>
        <v>0</v>
      </c>
      <c r="N95" s="67">
        <f>[2]Livelihoods!N23</f>
        <v>0</v>
      </c>
      <c r="O95" s="67">
        <f>[2]Livelihoods!O23</f>
        <v>0</v>
      </c>
      <c r="P95" s="67">
        <f>[2]Livelihoods!P23</f>
        <v>0</v>
      </c>
      <c r="Q95" s="67">
        <f>[2]Livelihoods!Q23</f>
        <v>0</v>
      </c>
      <c r="R95" s="67">
        <f>[2]Livelihoods!R23</f>
        <v>0</v>
      </c>
      <c r="S95" s="67">
        <f>[2]Livelihoods!S23</f>
        <v>0</v>
      </c>
      <c r="T95" s="67">
        <f>[2]Livelihoods!T23</f>
        <v>0</v>
      </c>
    </row>
    <row r="96" spans="1:20" x14ac:dyDescent="0.2">
      <c r="A96" t="s">
        <v>50</v>
      </c>
      <c r="B96" s="65" t="s">
        <v>99</v>
      </c>
      <c r="C96" s="66" t="s">
        <v>73</v>
      </c>
      <c r="D96" s="67">
        <f>[2]Livelihoods!D24</f>
        <v>23</v>
      </c>
      <c r="E96" s="67">
        <f>[2]Livelihoods!E24</f>
        <v>913</v>
      </c>
      <c r="F96" s="67">
        <f>[2]Livelihoods!F24</f>
        <v>0</v>
      </c>
      <c r="G96" s="67">
        <f>[2]Livelihoods!G24</f>
        <v>0</v>
      </c>
      <c r="H96" s="67">
        <f>[2]Livelihoods!H24</f>
        <v>0</v>
      </c>
      <c r="I96" s="67">
        <f>[2]Livelihoods!I24</f>
        <v>0</v>
      </c>
      <c r="J96" s="67">
        <f>[2]Livelihoods!J24</f>
        <v>0</v>
      </c>
      <c r="K96" s="67">
        <f>[2]Livelihoods!K24</f>
        <v>0</v>
      </c>
      <c r="L96" s="67">
        <f>[2]Livelihoods!L24</f>
        <v>0</v>
      </c>
      <c r="M96" s="67">
        <f>[2]Livelihoods!M24</f>
        <v>0</v>
      </c>
      <c r="N96" s="67">
        <f>[2]Livelihoods!N24</f>
        <v>0</v>
      </c>
      <c r="O96" s="67">
        <f>[2]Livelihoods!O24</f>
        <v>0</v>
      </c>
      <c r="P96" s="67">
        <f>[2]Livelihoods!P24</f>
        <v>0</v>
      </c>
      <c r="Q96" s="67">
        <f>[2]Livelihoods!Q24</f>
        <v>0</v>
      </c>
      <c r="R96" s="67">
        <f>[2]Livelihoods!R24</f>
        <v>0</v>
      </c>
      <c r="S96" s="67">
        <f>[2]Livelihoods!S24</f>
        <v>0</v>
      </c>
      <c r="T96" s="67">
        <f>[2]Livelihoods!T24</f>
        <v>0</v>
      </c>
    </row>
    <row r="97" spans="1:20" x14ac:dyDescent="0.2">
      <c r="A97" t="s">
        <v>50</v>
      </c>
      <c r="B97" s="65" t="s">
        <v>100</v>
      </c>
      <c r="C97" s="66" t="s">
        <v>71</v>
      </c>
      <c r="D97" s="67">
        <f>[2]Livelihoods!D25</f>
        <v>1</v>
      </c>
      <c r="E97" s="67">
        <f>[2]Livelihoods!E25</f>
        <v>40</v>
      </c>
      <c r="F97" s="67">
        <f>[2]Livelihoods!F25</f>
        <v>0</v>
      </c>
      <c r="G97" s="67">
        <f>[2]Livelihoods!G25</f>
        <v>0</v>
      </c>
      <c r="H97" s="67">
        <f>[2]Livelihoods!H25</f>
        <v>0</v>
      </c>
      <c r="I97" s="67">
        <f>[2]Livelihoods!I25</f>
        <v>0</v>
      </c>
      <c r="J97" s="67">
        <f>[2]Livelihoods!J25</f>
        <v>0</v>
      </c>
      <c r="K97" s="67">
        <f>[2]Livelihoods!K25</f>
        <v>0</v>
      </c>
      <c r="L97" s="67">
        <f>[2]Livelihoods!L25</f>
        <v>0</v>
      </c>
      <c r="M97" s="67">
        <f>[2]Livelihoods!M25</f>
        <v>0</v>
      </c>
      <c r="N97" s="67">
        <f>[2]Livelihoods!N25</f>
        <v>0</v>
      </c>
      <c r="O97" s="67">
        <f>[2]Livelihoods!O25</f>
        <v>0</v>
      </c>
      <c r="P97" s="67">
        <f>[2]Livelihoods!P25</f>
        <v>0</v>
      </c>
      <c r="Q97" s="67">
        <f>[2]Livelihoods!Q25</f>
        <v>0</v>
      </c>
      <c r="R97" s="67">
        <f>[2]Livelihoods!R25</f>
        <v>0</v>
      </c>
      <c r="S97" s="67">
        <f>[2]Livelihoods!S25</f>
        <v>0</v>
      </c>
      <c r="T97" s="67">
        <f>[2]Livelihoods!T25</f>
        <v>0</v>
      </c>
    </row>
    <row r="98" spans="1:20" x14ac:dyDescent="0.2">
      <c r="A98" t="s">
        <v>50</v>
      </c>
      <c r="B98" s="65" t="s">
        <v>100</v>
      </c>
      <c r="C98" s="66" t="s">
        <v>72</v>
      </c>
      <c r="D98" s="67">
        <f>[2]Livelihoods!D26</f>
        <v>0</v>
      </c>
      <c r="E98" s="67">
        <f>[2]Livelihoods!E26</f>
        <v>0</v>
      </c>
      <c r="F98" s="67">
        <f>[2]Livelihoods!F26</f>
        <v>0</v>
      </c>
      <c r="G98" s="67">
        <f>[2]Livelihoods!G26</f>
        <v>0</v>
      </c>
      <c r="H98" s="67">
        <f>[2]Livelihoods!H26</f>
        <v>0</v>
      </c>
      <c r="I98" s="67">
        <f>[2]Livelihoods!I26</f>
        <v>0</v>
      </c>
      <c r="J98" s="67">
        <f>[2]Livelihoods!J26</f>
        <v>0</v>
      </c>
      <c r="K98" s="67">
        <f>[2]Livelihoods!K26</f>
        <v>0</v>
      </c>
      <c r="L98" s="67">
        <f>[2]Livelihoods!L26</f>
        <v>0</v>
      </c>
      <c r="M98" s="67">
        <f>[2]Livelihoods!M26</f>
        <v>0</v>
      </c>
      <c r="N98" s="67">
        <f>[2]Livelihoods!N26</f>
        <v>0</v>
      </c>
      <c r="O98" s="67">
        <f>[2]Livelihoods!O26</f>
        <v>0</v>
      </c>
      <c r="P98" s="67">
        <f>[2]Livelihoods!P26</f>
        <v>0</v>
      </c>
      <c r="Q98" s="67">
        <f>[2]Livelihoods!Q26</f>
        <v>0</v>
      </c>
      <c r="R98" s="67">
        <f>[2]Livelihoods!R26</f>
        <v>0</v>
      </c>
      <c r="S98" s="67">
        <f>[2]Livelihoods!S26</f>
        <v>0</v>
      </c>
      <c r="T98" s="67">
        <f>[2]Livelihoods!T26</f>
        <v>0</v>
      </c>
    </row>
    <row r="99" spans="1:20" x14ac:dyDescent="0.2">
      <c r="A99" t="s">
        <v>50</v>
      </c>
      <c r="B99" s="65" t="s">
        <v>100</v>
      </c>
      <c r="C99" s="66" t="s">
        <v>73</v>
      </c>
      <c r="D99" s="67">
        <f>[2]Livelihoods!D27</f>
        <v>10</v>
      </c>
      <c r="E99" s="67">
        <f>[2]Livelihoods!E27</f>
        <v>690</v>
      </c>
      <c r="F99" s="67">
        <f>[2]Livelihoods!F27</f>
        <v>0</v>
      </c>
      <c r="G99" s="67">
        <f>[2]Livelihoods!G27</f>
        <v>0</v>
      </c>
      <c r="H99" s="67">
        <f>[2]Livelihoods!H27</f>
        <v>0</v>
      </c>
      <c r="I99" s="67">
        <f>[2]Livelihoods!I27</f>
        <v>0</v>
      </c>
      <c r="J99" s="67">
        <f>[2]Livelihoods!J27</f>
        <v>0</v>
      </c>
      <c r="K99" s="67">
        <f>[2]Livelihoods!K27</f>
        <v>0</v>
      </c>
      <c r="L99" s="67">
        <f>[2]Livelihoods!L27</f>
        <v>0</v>
      </c>
      <c r="M99" s="67">
        <f>[2]Livelihoods!M27</f>
        <v>0</v>
      </c>
      <c r="N99" s="67">
        <f>[2]Livelihoods!N27</f>
        <v>0</v>
      </c>
      <c r="O99" s="67">
        <f>[2]Livelihoods!O27</f>
        <v>0</v>
      </c>
      <c r="P99" s="67">
        <f>[2]Livelihoods!P27</f>
        <v>0</v>
      </c>
      <c r="Q99" s="67">
        <f>[2]Livelihoods!Q27</f>
        <v>0</v>
      </c>
      <c r="R99" s="67">
        <f>[2]Livelihoods!R27</f>
        <v>0</v>
      </c>
      <c r="S99" s="67">
        <f>[2]Livelihoods!S27</f>
        <v>0</v>
      </c>
      <c r="T99" s="67">
        <f>[2]Livelihoods!T27</f>
        <v>0</v>
      </c>
    </row>
    <row r="100" spans="1:20" x14ac:dyDescent="0.2">
      <c r="A100" t="s">
        <v>50</v>
      </c>
      <c r="B100" s="65" t="s">
        <v>75</v>
      </c>
      <c r="C100" s="66" t="s">
        <v>71</v>
      </c>
      <c r="D100" s="67">
        <f>[2]Livelihoods!D28</f>
        <v>2</v>
      </c>
      <c r="E100" s="67">
        <f>[2]Livelihoods!E28</f>
        <v>138</v>
      </c>
      <c r="F100" s="67">
        <f>[2]Livelihoods!F28</f>
        <v>0</v>
      </c>
      <c r="G100" s="67">
        <f>[2]Livelihoods!G28</f>
        <v>0</v>
      </c>
      <c r="H100" s="67">
        <f>[2]Livelihoods!H28</f>
        <v>0</v>
      </c>
      <c r="I100" s="67">
        <f>[2]Livelihoods!I28</f>
        <v>0</v>
      </c>
      <c r="J100" s="67">
        <f>[2]Livelihoods!J28</f>
        <v>0</v>
      </c>
      <c r="K100" s="67">
        <f>[2]Livelihoods!K28</f>
        <v>2</v>
      </c>
      <c r="L100" s="67">
        <f>[2]Livelihoods!L28</f>
        <v>138</v>
      </c>
      <c r="M100" s="67">
        <f>[2]Livelihoods!M28</f>
        <v>0</v>
      </c>
      <c r="N100" s="67">
        <f>[2]Livelihoods!N28</f>
        <v>0</v>
      </c>
      <c r="O100" s="67">
        <f>[2]Livelihoods!O28</f>
        <v>0</v>
      </c>
      <c r="P100" s="67">
        <f>[2]Livelihoods!P28</f>
        <v>0</v>
      </c>
      <c r="Q100" s="67">
        <f>[2]Livelihoods!Q28</f>
        <v>0</v>
      </c>
      <c r="R100" s="67">
        <f>[2]Livelihoods!R28</f>
        <v>0</v>
      </c>
      <c r="S100" s="67">
        <f>[2]Livelihoods!S28</f>
        <v>0</v>
      </c>
      <c r="T100" s="67">
        <f>[2]Livelihoods!T28</f>
        <v>0</v>
      </c>
    </row>
    <row r="101" spans="1:20" x14ac:dyDescent="0.2">
      <c r="A101" t="s">
        <v>50</v>
      </c>
      <c r="B101" s="65" t="s">
        <v>75</v>
      </c>
      <c r="C101" s="66" t="s">
        <v>72</v>
      </c>
      <c r="D101" s="67">
        <f>[2]Livelihoods!D29</f>
        <v>2</v>
      </c>
      <c r="E101" s="67">
        <f>[2]Livelihoods!E29</f>
        <v>72</v>
      </c>
      <c r="F101" s="67">
        <f>[2]Livelihoods!F29</f>
        <v>0</v>
      </c>
      <c r="G101" s="67">
        <f>[2]Livelihoods!G29</f>
        <v>0</v>
      </c>
      <c r="H101" s="67">
        <f>[2]Livelihoods!H29</f>
        <v>0</v>
      </c>
      <c r="I101" s="67">
        <f>[2]Livelihoods!I29</f>
        <v>0</v>
      </c>
      <c r="J101" s="67">
        <f>[2]Livelihoods!J29</f>
        <v>0</v>
      </c>
      <c r="K101" s="67">
        <f>[2]Livelihoods!K29</f>
        <v>2</v>
      </c>
      <c r="L101" s="67">
        <f>[2]Livelihoods!L29</f>
        <v>72</v>
      </c>
      <c r="M101" s="67">
        <f>[2]Livelihoods!M29</f>
        <v>0</v>
      </c>
      <c r="N101" s="67">
        <f>[2]Livelihoods!N29</f>
        <v>0</v>
      </c>
      <c r="O101" s="67">
        <f>[2]Livelihoods!O29</f>
        <v>0</v>
      </c>
      <c r="P101" s="67">
        <f>[2]Livelihoods!P29</f>
        <v>0</v>
      </c>
      <c r="Q101" s="67">
        <f>[2]Livelihoods!Q29</f>
        <v>0</v>
      </c>
      <c r="R101" s="67">
        <f>[2]Livelihoods!R29</f>
        <v>0</v>
      </c>
      <c r="S101" s="67">
        <f>[2]Livelihoods!S29</f>
        <v>0</v>
      </c>
      <c r="T101" s="67">
        <f>[2]Livelihoods!T29</f>
        <v>0</v>
      </c>
    </row>
    <row r="102" spans="1:20" x14ac:dyDescent="0.2">
      <c r="A102" t="s">
        <v>50</v>
      </c>
      <c r="B102" s="65" t="s">
        <v>75</v>
      </c>
      <c r="C102" s="66" t="s">
        <v>73</v>
      </c>
      <c r="D102" s="67">
        <f>[2]Livelihoods!D30</f>
        <v>4</v>
      </c>
      <c r="E102" s="67">
        <f>[2]Livelihoods!E30</f>
        <v>161</v>
      </c>
      <c r="F102" s="67">
        <f>[2]Livelihoods!F30</f>
        <v>0</v>
      </c>
      <c r="G102" s="67">
        <f>[2]Livelihoods!G30</f>
        <v>0</v>
      </c>
      <c r="H102" s="67">
        <f>[2]Livelihoods!H30</f>
        <v>0</v>
      </c>
      <c r="I102" s="67">
        <f>[2]Livelihoods!I30</f>
        <v>0</v>
      </c>
      <c r="J102" s="67">
        <f>[2]Livelihoods!J30</f>
        <v>0</v>
      </c>
      <c r="K102" s="67">
        <f>[2]Livelihoods!K30</f>
        <v>4</v>
      </c>
      <c r="L102" s="67">
        <f>[2]Livelihoods!L30</f>
        <v>161</v>
      </c>
      <c r="M102" s="67">
        <f>[2]Livelihoods!M30</f>
        <v>0</v>
      </c>
      <c r="N102" s="67">
        <f>[2]Livelihoods!N30</f>
        <v>0</v>
      </c>
      <c r="O102" s="67">
        <f>[2]Livelihoods!O30</f>
        <v>0</v>
      </c>
      <c r="P102" s="67">
        <f>[2]Livelihoods!P30</f>
        <v>0</v>
      </c>
      <c r="Q102" s="67">
        <f>[2]Livelihoods!Q30</f>
        <v>0</v>
      </c>
      <c r="R102" s="67">
        <f>[2]Livelihoods!R30</f>
        <v>0</v>
      </c>
      <c r="S102" s="67">
        <f>[2]Livelihoods!S30</f>
        <v>0</v>
      </c>
      <c r="T102" s="67">
        <f>[2]Livelihoods!T30</f>
        <v>0</v>
      </c>
    </row>
    <row r="103" spans="1:20" x14ac:dyDescent="0.2">
      <c r="A103" t="s">
        <v>50</v>
      </c>
      <c r="B103" s="65" t="s">
        <v>76</v>
      </c>
      <c r="C103" s="66" t="s">
        <v>71</v>
      </c>
      <c r="D103" s="67">
        <f>[2]Livelihoods!D31</f>
        <v>0</v>
      </c>
      <c r="E103" s="67">
        <f>[2]Livelihoods!E31</f>
        <v>0</v>
      </c>
      <c r="F103" s="67">
        <f>[2]Livelihoods!F31</f>
        <v>0</v>
      </c>
      <c r="G103" s="67">
        <f>[2]Livelihoods!G31</f>
        <v>0</v>
      </c>
      <c r="H103" s="67">
        <f>[2]Livelihoods!H31</f>
        <v>0</v>
      </c>
      <c r="I103" s="67">
        <f>[2]Livelihoods!I31</f>
        <v>0</v>
      </c>
      <c r="J103" s="67">
        <f>[2]Livelihoods!J31</f>
        <v>0</v>
      </c>
      <c r="K103" s="67">
        <f>[2]Livelihoods!K31</f>
        <v>0</v>
      </c>
      <c r="L103" s="67">
        <f>[2]Livelihoods!L31</f>
        <v>0</v>
      </c>
      <c r="M103" s="67">
        <f>[2]Livelihoods!M31</f>
        <v>0</v>
      </c>
      <c r="N103" s="67">
        <f>[2]Livelihoods!N31</f>
        <v>0</v>
      </c>
      <c r="O103" s="67">
        <f>[2]Livelihoods!O31</f>
        <v>0</v>
      </c>
      <c r="P103" s="67">
        <f>[2]Livelihoods!P31</f>
        <v>0</v>
      </c>
      <c r="Q103" s="67">
        <f>[2]Livelihoods!Q31</f>
        <v>0</v>
      </c>
      <c r="R103" s="67">
        <f>[2]Livelihoods!R31</f>
        <v>0</v>
      </c>
      <c r="S103" s="67">
        <f>[2]Livelihoods!S31</f>
        <v>0</v>
      </c>
      <c r="T103" s="67">
        <f>[2]Livelihoods!T31</f>
        <v>0</v>
      </c>
    </row>
    <row r="104" spans="1:20" x14ac:dyDescent="0.2">
      <c r="A104" t="s">
        <v>50</v>
      </c>
      <c r="B104" s="65" t="s">
        <v>76</v>
      </c>
      <c r="C104" s="66" t="s">
        <v>72</v>
      </c>
      <c r="D104" s="67">
        <f>[2]Livelihoods!D32</f>
        <v>0</v>
      </c>
      <c r="E104" s="67">
        <f>[2]Livelihoods!E32</f>
        <v>0</v>
      </c>
      <c r="F104" s="67">
        <f>[2]Livelihoods!F32</f>
        <v>0</v>
      </c>
      <c r="G104" s="67">
        <f>[2]Livelihoods!G32</f>
        <v>0</v>
      </c>
      <c r="H104" s="67">
        <f>[2]Livelihoods!H32</f>
        <v>0</v>
      </c>
      <c r="I104" s="67">
        <f>[2]Livelihoods!I32</f>
        <v>0</v>
      </c>
      <c r="J104" s="67">
        <f>[2]Livelihoods!J32</f>
        <v>0</v>
      </c>
      <c r="K104" s="67">
        <f>[2]Livelihoods!K32</f>
        <v>0</v>
      </c>
      <c r="L104" s="67">
        <f>[2]Livelihoods!L32</f>
        <v>0</v>
      </c>
      <c r="M104" s="67">
        <f>[2]Livelihoods!M32</f>
        <v>0</v>
      </c>
      <c r="N104" s="67">
        <f>[2]Livelihoods!N32</f>
        <v>0</v>
      </c>
      <c r="O104" s="67">
        <f>[2]Livelihoods!O32</f>
        <v>0</v>
      </c>
      <c r="P104" s="67">
        <f>[2]Livelihoods!P32</f>
        <v>0</v>
      </c>
      <c r="Q104" s="67">
        <f>[2]Livelihoods!Q32</f>
        <v>0</v>
      </c>
      <c r="R104" s="67">
        <f>[2]Livelihoods!R32</f>
        <v>0</v>
      </c>
      <c r="S104" s="67">
        <f>[2]Livelihoods!S32</f>
        <v>0</v>
      </c>
      <c r="T104" s="67">
        <f>[2]Livelihoods!T32</f>
        <v>0</v>
      </c>
    </row>
    <row r="105" spans="1:20" x14ac:dyDescent="0.2">
      <c r="A105" t="s">
        <v>50</v>
      </c>
      <c r="B105" s="65" t="s">
        <v>76</v>
      </c>
      <c r="C105" s="66" t="s">
        <v>73</v>
      </c>
      <c r="D105" s="67">
        <f>[2]Livelihoods!D33</f>
        <v>0</v>
      </c>
      <c r="E105" s="67">
        <f>[2]Livelihoods!E33</f>
        <v>0</v>
      </c>
      <c r="F105" s="67">
        <f>[2]Livelihoods!F33</f>
        <v>0</v>
      </c>
      <c r="G105" s="67">
        <f>[2]Livelihoods!G33</f>
        <v>0</v>
      </c>
      <c r="H105" s="67">
        <f>[2]Livelihoods!H33</f>
        <v>0</v>
      </c>
      <c r="I105" s="67">
        <f>[2]Livelihoods!I33</f>
        <v>0</v>
      </c>
      <c r="J105" s="67">
        <f>[2]Livelihoods!J33</f>
        <v>0</v>
      </c>
      <c r="K105" s="67">
        <f>[2]Livelihoods!K33</f>
        <v>0</v>
      </c>
      <c r="L105" s="67">
        <f>[2]Livelihoods!L33</f>
        <v>0</v>
      </c>
      <c r="M105" s="67">
        <f>[2]Livelihoods!M33</f>
        <v>0</v>
      </c>
      <c r="N105" s="67">
        <f>[2]Livelihoods!N33</f>
        <v>0</v>
      </c>
      <c r="O105" s="67">
        <f>[2]Livelihoods!O33</f>
        <v>0</v>
      </c>
      <c r="P105" s="67">
        <f>[2]Livelihoods!P33</f>
        <v>0</v>
      </c>
      <c r="Q105" s="67">
        <f>[2]Livelihoods!Q33</f>
        <v>0</v>
      </c>
      <c r="R105" s="67">
        <f>[2]Livelihoods!R33</f>
        <v>0</v>
      </c>
      <c r="S105" s="67">
        <f>[2]Livelihoods!S33</f>
        <v>0</v>
      </c>
      <c r="T105" s="67">
        <f>[2]Livelihoods!T33</f>
        <v>0</v>
      </c>
    </row>
    <row r="106" spans="1:20" x14ac:dyDescent="0.2">
      <c r="A106" t="s">
        <v>50</v>
      </c>
      <c r="B106" s="80" t="s">
        <v>91</v>
      </c>
      <c r="C106" s="66" t="s">
        <v>71</v>
      </c>
      <c r="D106" s="67">
        <f>[2]Livelihoods!D34</f>
        <v>0</v>
      </c>
      <c r="E106" s="67">
        <f>[2]Livelihoods!E34</f>
        <v>0</v>
      </c>
      <c r="F106" s="67">
        <f>[2]Livelihoods!F34</f>
        <v>0</v>
      </c>
      <c r="G106" s="67">
        <f>[2]Livelihoods!G34</f>
        <v>0</v>
      </c>
      <c r="H106" s="67">
        <f>[2]Livelihoods!H34</f>
        <v>0</v>
      </c>
      <c r="I106" s="67">
        <f>[2]Livelihoods!I34</f>
        <v>0</v>
      </c>
      <c r="J106" s="67">
        <f>[2]Livelihoods!J34</f>
        <v>0</v>
      </c>
      <c r="K106" s="67">
        <f>[2]Livelihoods!K34</f>
        <v>0</v>
      </c>
      <c r="L106" s="67">
        <f>[2]Livelihoods!L34</f>
        <v>0</v>
      </c>
      <c r="M106" s="67">
        <f>[2]Livelihoods!M34</f>
        <v>0</v>
      </c>
      <c r="N106" s="67">
        <f>[2]Livelihoods!N34</f>
        <v>0</v>
      </c>
      <c r="O106" s="67">
        <f>[2]Livelihoods!O34</f>
        <v>0</v>
      </c>
      <c r="P106" s="67">
        <f>[2]Livelihoods!P34</f>
        <v>0</v>
      </c>
      <c r="Q106" s="67">
        <f>[2]Livelihoods!Q34</f>
        <v>0</v>
      </c>
      <c r="R106" s="67">
        <f>[2]Livelihoods!R34</f>
        <v>0</v>
      </c>
      <c r="S106" s="67">
        <f>[2]Livelihoods!S34</f>
        <v>0</v>
      </c>
      <c r="T106" s="67">
        <f>[2]Livelihoods!T34</f>
        <v>0</v>
      </c>
    </row>
    <row r="107" spans="1:20" x14ac:dyDescent="0.2">
      <c r="A107" t="s">
        <v>50</v>
      </c>
      <c r="B107" s="65" t="s">
        <v>91</v>
      </c>
      <c r="C107" s="66" t="s">
        <v>72</v>
      </c>
      <c r="D107" s="67">
        <f>[2]Livelihoods!D35</f>
        <v>0</v>
      </c>
      <c r="E107" s="67">
        <f>[2]Livelihoods!E35</f>
        <v>0</v>
      </c>
      <c r="F107" s="67">
        <f>[2]Livelihoods!F35</f>
        <v>0</v>
      </c>
      <c r="G107" s="67">
        <f>[2]Livelihoods!G35</f>
        <v>0</v>
      </c>
      <c r="H107" s="67">
        <f>[2]Livelihoods!H35</f>
        <v>0</v>
      </c>
      <c r="I107" s="67">
        <f>[2]Livelihoods!I35</f>
        <v>0</v>
      </c>
      <c r="J107" s="67">
        <f>[2]Livelihoods!J35</f>
        <v>0</v>
      </c>
      <c r="K107" s="67">
        <f>[2]Livelihoods!K35</f>
        <v>0</v>
      </c>
      <c r="L107" s="67">
        <f>[2]Livelihoods!L35</f>
        <v>0</v>
      </c>
      <c r="M107" s="67">
        <f>[2]Livelihoods!M35</f>
        <v>0</v>
      </c>
      <c r="N107" s="67">
        <f>[2]Livelihoods!N35</f>
        <v>0</v>
      </c>
      <c r="O107" s="67">
        <f>[2]Livelihoods!O35</f>
        <v>0</v>
      </c>
      <c r="P107" s="67">
        <f>[2]Livelihoods!P35</f>
        <v>0</v>
      </c>
      <c r="Q107" s="67">
        <f>[2]Livelihoods!Q35</f>
        <v>0</v>
      </c>
      <c r="R107" s="67">
        <f>[2]Livelihoods!R35</f>
        <v>0</v>
      </c>
      <c r="S107" s="67">
        <f>[2]Livelihoods!S35</f>
        <v>0</v>
      </c>
      <c r="T107" s="67">
        <f>[2]Livelihoods!T35</f>
        <v>0</v>
      </c>
    </row>
    <row r="108" spans="1:20" x14ac:dyDescent="0.2">
      <c r="A108" t="s">
        <v>50</v>
      </c>
      <c r="B108" s="65" t="s">
        <v>91</v>
      </c>
      <c r="C108" s="66" t="s">
        <v>73</v>
      </c>
      <c r="D108" s="67">
        <f>[2]Livelihoods!D36</f>
        <v>16</v>
      </c>
      <c r="E108" s="67">
        <f>[2]Livelihoods!E36</f>
        <v>721</v>
      </c>
      <c r="F108" s="67">
        <f>[2]Livelihoods!F36</f>
        <v>0</v>
      </c>
      <c r="G108" s="67">
        <f>[2]Livelihoods!G36</f>
        <v>0</v>
      </c>
      <c r="H108" s="67">
        <f>[2]Livelihoods!H36</f>
        <v>0</v>
      </c>
      <c r="I108" s="67">
        <f>[2]Livelihoods!I36</f>
        <v>0</v>
      </c>
      <c r="J108" s="67">
        <f>[2]Livelihoods!J36</f>
        <v>0</v>
      </c>
      <c r="K108" s="67">
        <f>[2]Livelihoods!K36</f>
        <v>16</v>
      </c>
      <c r="L108" s="67">
        <f>[2]Livelihoods!L36</f>
        <v>721</v>
      </c>
      <c r="M108" s="67">
        <f>[2]Livelihoods!M36</f>
        <v>0</v>
      </c>
      <c r="N108" s="67">
        <f>[2]Livelihoods!N36</f>
        <v>0</v>
      </c>
      <c r="O108" s="67">
        <f>[2]Livelihoods!O36</f>
        <v>0</v>
      </c>
      <c r="P108" s="67">
        <f>[2]Livelihoods!P36</f>
        <v>0</v>
      </c>
      <c r="Q108" s="67">
        <f>[2]Livelihoods!Q36</f>
        <v>0</v>
      </c>
      <c r="R108" s="67">
        <f>[2]Livelihoods!R36</f>
        <v>0</v>
      </c>
      <c r="S108" s="67">
        <f>[2]Livelihoods!S36</f>
        <v>0</v>
      </c>
      <c r="T108" s="67">
        <f>[2]Livelihoods!T36</f>
        <v>0</v>
      </c>
    </row>
    <row r="109" spans="1:20" x14ac:dyDescent="0.2">
      <c r="A109" t="s">
        <v>50</v>
      </c>
      <c r="B109" s="65" t="s">
        <v>92</v>
      </c>
      <c r="C109" s="66" t="s">
        <v>71</v>
      </c>
      <c r="D109" s="67">
        <f>[2]Livelihoods!D37</f>
        <v>21</v>
      </c>
      <c r="E109" s="67">
        <f>[2]Livelihoods!E37</f>
        <v>1196</v>
      </c>
      <c r="F109" s="67">
        <f>[2]Livelihoods!F37</f>
        <v>0</v>
      </c>
      <c r="G109" s="67">
        <f>[2]Livelihoods!G37</f>
        <v>0</v>
      </c>
      <c r="H109" s="67">
        <f>[2]Livelihoods!H37</f>
        <v>0</v>
      </c>
      <c r="I109" s="67">
        <f>[2]Livelihoods!I37</f>
        <v>0</v>
      </c>
      <c r="J109" s="67">
        <f>[2]Livelihoods!J37</f>
        <v>0</v>
      </c>
      <c r="K109" s="67">
        <f>[2]Livelihoods!K37</f>
        <v>21</v>
      </c>
      <c r="L109" s="67">
        <f>[2]Livelihoods!L37</f>
        <v>1196</v>
      </c>
      <c r="M109" s="67">
        <f>[2]Livelihoods!M37</f>
        <v>0</v>
      </c>
      <c r="N109" s="67">
        <f>[2]Livelihoods!N37</f>
        <v>0</v>
      </c>
      <c r="O109" s="67">
        <f>[2]Livelihoods!O37</f>
        <v>0</v>
      </c>
      <c r="P109" s="67">
        <f>[2]Livelihoods!P37</f>
        <v>0</v>
      </c>
      <c r="Q109" s="67">
        <f>[2]Livelihoods!Q37</f>
        <v>0</v>
      </c>
      <c r="R109" s="67">
        <f>[2]Livelihoods!R37</f>
        <v>0</v>
      </c>
      <c r="S109" s="67">
        <f>[2]Livelihoods!S37</f>
        <v>0</v>
      </c>
      <c r="T109" s="67">
        <f>[2]Livelihoods!T37</f>
        <v>0</v>
      </c>
    </row>
    <row r="110" spans="1:20" x14ac:dyDescent="0.2">
      <c r="A110" t="s">
        <v>50</v>
      </c>
      <c r="B110" s="65" t="s">
        <v>92</v>
      </c>
      <c r="C110" s="66" t="s">
        <v>72</v>
      </c>
      <c r="D110" s="67">
        <f>[2]Livelihoods!D38</f>
        <v>0</v>
      </c>
      <c r="E110" s="67">
        <f>[2]Livelihoods!E38</f>
        <v>0</v>
      </c>
      <c r="F110" s="67">
        <f>[2]Livelihoods!F38</f>
        <v>0</v>
      </c>
      <c r="G110" s="67">
        <f>[2]Livelihoods!G38</f>
        <v>0</v>
      </c>
      <c r="H110" s="67">
        <f>[2]Livelihoods!H38</f>
        <v>0</v>
      </c>
      <c r="I110" s="67">
        <f>[2]Livelihoods!I38</f>
        <v>0</v>
      </c>
      <c r="J110" s="67">
        <f>[2]Livelihoods!J38</f>
        <v>0</v>
      </c>
      <c r="K110" s="67">
        <f>[2]Livelihoods!K38</f>
        <v>0</v>
      </c>
      <c r="L110" s="67">
        <f>[2]Livelihoods!L38</f>
        <v>0</v>
      </c>
      <c r="M110" s="67">
        <f>[2]Livelihoods!M38</f>
        <v>0</v>
      </c>
      <c r="N110" s="67">
        <f>[2]Livelihoods!N38</f>
        <v>0</v>
      </c>
      <c r="O110" s="67">
        <f>[2]Livelihoods!O38</f>
        <v>0</v>
      </c>
      <c r="P110" s="67">
        <f>[2]Livelihoods!P38</f>
        <v>0</v>
      </c>
      <c r="Q110" s="67">
        <f>[2]Livelihoods!Q38</f>
        <v>0</v>
      </c>
      <c r="R110" s="67">
        <f>[2]Livelihoods!R38</f>
        <v>0</v>
      </c>
      <c r="S110" s="67">
        <f>[2]Livelihoods!S38</f>
        <v>0</v>
      </c>
      <c r="T110" s="67">
        <f>[2]Livelihoods!T38</f>
        <v>0</v>
      </c>
    </row>
    <row r="111" spans="1:20" x14ac:dyDescent="0.2">
      <c r="A111" t="s">
        <v>50</v>
      </c>
      <c r="B111" s="65" t="s">
        <v>92</v>
      </c>
      <c r="C111" s="66" t="s">
        <v>73</v>
      </c>
      <c r="D111" s="67">
        <f>[2]Livelihoods!D39</f>
        <v>0</v>
      </c>
      <c r="E111" s="67">
        <f>[2]Livelihoods!E39</f>
        <v>0</v>
      </c>
      <c r="F111" s="67">
        <f>[2]Livelihoods!F39</f>
        <v>0</v>
      </c>
      <c r="G111" s="67">
        <f>[2]Livelihoods!G39</f>
        <v>0</v>
      </c>
      <c r="H111" s="67">
        <f>[2]Livelihoods!H39</f>
        <v>0</v>
      </c>
      <c r="I111" s="67">
        <f>[2]Livelihoods!I39</f>
        <v>0</v>
      </c>
      <c r="J111" s="67">
        <f>[2]Livelihoods!J39</f>
        <v>0</v>
      </c>
      <c r="K111" s="67">
        <f>[2]Livelihoods!K39</f>
        <v>0</v>
      </c>
      <c r="L111" s="67">
        <f>[2]Livelihoods!L39</f>
        <v>0</v>
      </c>
      <c r="M111" s="67">
        <f>[2]Livelihoods!M39</f>
        <v>0</v>
      </c>
      <c r="N111" s="67">
        <f>[2]Livelihoods!N39</f>
        <v>0</v>
      </c>
      <c r="O111" s="67">
        <f>[2]Livelihoods!O39</f>
        <v>0</v>
      </c>
      <c r="P111" s="67">
        <f>[2]Livelihoods!P39</f>
        <v>0</v>
      </c>
      <c r="Q111" s="67">
        <f>[2]Livelihoods!Q39</f>
        <v>0</v>
      </c>
      <c r="R111" s="67">
        <f>[2]Livelihoods!R39</f>
        <v>0</v>
      </c>
      <c r="S111" s="67">
        <f>[2]Livelihoods!S39</f>
        <v>0</v>
      </c>
      <c r="T111" s="67">
        <f>[2]Livelihoods!T39</f>
        <v>0</v>
      </c>
    </row>
    <row r="112" spans="1:20" x14ac:dyDescent="0.2">
      <c r="A112" t="s">
        <v>50</v>
      </c>
      <c r="B112" s="65" t="s">
        <v>101</v>
      </c>
      <c r="C112" s="66" t="s">
        <v>71</v>
      </c>
      <c r="D112" s="67">
        <f>[2]Livelihoods!D40</f>
        <v>6</v>
      </c>
      <c r="E112" s="67">
        <f>[2]Livelihoods!E40</f>
        <v>450</v>
      </c>
      <c r="F112" s="67">
        <f>[2]Livelihoods!F40</f>
        <v>0</v>
      </c>
      <c r="G112" s="67">
        <f>[2]Livelihoods!G40</f>
        <v>0</v>
      </c>
      <c r="H112" s="67">
        <f>[2]Livelihoods!H40</f>
        <v>0</v>
      </c>
      <c r="I112" s="67">
        <f>[2]Livelihoods!I40</f>
        <v>0</v>
      </c>
      <c r="J112" s="67">
        <f>[2]Livelihoods!J40</f>
        <v>0</v>
      </c>
      <c r="K112" s="67">
        <f>[2]Livelihoods!K40</f>
        <v>0</v>
      </c>
      <c r="L112" s="67">
        <f>[2]Livelihoods!L40</f>
        <v>0</v>
      </c>
      <c r="M112" s="67">
        <f>[2]Livelihoods!M40</f>
        <v>0</v>
      </c>
      <c r="N112" s="67">
        <f>[2]Livelihoods!N40</f>
        <v>0</v>
      </c>
      <c r="O112" s="67">
        <f>[2]Livelihoods!O40</f>
        <v>0</v>
      </c>
      <c r="P112" s="67">
        <f>[2]Livelihoods!P40</f>
        <v>0</v>
      </c>
      <c r="Q112" s="67">
        <f>[2]Livelihoods!Q40</f>
        <v>0</v>
      </c>
      <c r="R112" s="67">
        <f>[2]Livelihoods!R40</f>
        <v>0</v>
      </c>
      <c r="S112" s="67">
        <f>[2]Livelihoods!S40</f>
        <v>0</v>
      </c>
      <c r="T112" s="67">
        <f>[2]Livelihoods!T40</f>
        <v>0</v>
      </c>
    </row>
    <row r="113" spans="1:20" x14ac:dyDescent="0.2">
      <c r="A113" t="s">
        <v>50</v>
      </c>
      <c r="B113" s="65" t="s">
        <v>101</v>
      </c>
      <c r="C113" s="66" t="s">
        <v>72</v>
      </c>
      <c r="D113" s="67">
        <f>[2]Livelihoods!D41</f>
        <v>0</v>
      </c>
      <c r="E113" s="67">
        <f>[2]Livelihoods!E41</f>
        <v>0</v>
      </c>
      <c r="F113" s="67">
        <f>[2]Livelihoods!F41</f>
        <v>0</v>
      </c>
      <c r="G113" s="67">
        <f>[2]Livelihoods!G41</f>
        <v>0</v>
      </c>
      <c r="H113" s="67">
        <f>[2]Livelihoods!H41</f>
        <v>0</v>
      </c>
      <c r="I113" s="67">
        <f>[2]Livelihoods!I41</f>
        <v>0</v>
      </c>
      <c r="J113" s="67">
        <f>[2]Livelihoods!J41</f>
        <v>0</v>
      </c>
      <c r="K113" s="67">
        <f>[2]Livelihoods!K41</f>
        <v>0</v>
      </c>
      <c r="L113" s="67">
        <f>[2]Livelihoods!L41</f>
        <v>0</v>
      </c>
      <c r="M113" s="67">
        <f>[2]Livelihoods!M41</f>
        <v>0</v>
      </c>
      <c r="N113" s="67">
        <f>[2]Livelihoods!N41</f>
        <v>0</v>
      </c>
      <c r="O113" s="67">
        <f>[2]Livelihoods!O41</f>
        <v>0</v>
      </c>
      <c r="P113" s="67">
        <f>[2]Livelihoods!P41</f>
        <v>0</v>
      </c>
      <c r="Q113" s="67">
        <f>[2]Livelihoods!Q41</f>
        <v>0</v>
      </c>
      <c r="R113" s="67">
        <f>[2]Livelihoods!R41</f>
        <v>0</v>
      </c>
      <c r="S113" s="67">
        <f>[2]Livelihoods!S41</f>
        <v>0</v>
      </c>
      <c r="T113" s="67">
        <f>[2]Livelihoods!T41</f>
        <v>0</v>
      </c>
    </row>
    <row r="114" spans="1:20" x14ac:dyDescent="0.2">
      <c r="A114" t="s">
        <v>50</v>
      </c>
      <c r="B114" s="65" t="s">
        <v>101</v>
      </c>
      <c r="C114" s="66" t="s">
        <v>73</v>
      </c>
      <c r="D114" s="67">
        <f>[2]Livelihoods!D42</f>
        <v>5</v>
      </c>
      <c r="E114" s="67">
        <f>[2]Livelihoods!E42</f>
        <v>150</v>
      </c>
      <c r="F114" s="67">
        <f>[2]Livelihoods!F42</f>
        <v>0</v>
      </c>
      <c r="G114" s="67">
        <f>[2]Livelihoods!G42</f>
        <v>0</v>
      </c>
      <c r="H114" s="67">
        <f>[2]Livelihoods!H42</f>
        <v>0</v>
      </c>
      <c r="I114" s="67">
        <f>[2]Livelihoods!I42</f>
        <v>0</v>
      </c>
      <c r="J114" s="67">
        <f>[2]Livelihoods!J42</f>
        <v>0</v>
      </c>
      <c r="K114" s="67">
        <f>[2]Livelihoods!K42</f>
        <v>0</v>
      </c>
      <c r="L114" s="67">
        <f>[2]Livelihoods!L42</f>
        <v>0</v>
      </c>
      <c r="M114" s="67">
        <f>[2]Livelihoods!M42</f>
        <v>0</v>
      </c>
      <c r="N114" s="67">
        <f>[2]Livelihoods!N42</f>
        <v>0</v>
      </c>
      <c r="O114" s="67">
        <f>[2]Livelihoods!O42</f>
        <v>0</v>
      </c>
      <c r="P114" s="67">
        <f>[2]Livelihoods!P42</f>
        <v>0</v>
      </c>
      <c r="Q114" s="67">
        <f>[2]Livelihoods!Q42</f>
        <v>0</v>
      </c>
      <c r="R114" s="67">
        <f>[2]Livelihoods!R42</f>
        <v>0</v>
      </c>
      <c r="S114" s="67">
        <f>[2]Livelihoods!S42</f>
        <v>0</v>
      </c>
      <c r="T114" s="67">
        <f>[2]Livelihoods!T42</f>
        <v>0</v>
      </c>
    </row>
    <row r="115" spans="1:20" x14ac:dyDescent="0.2">
      <c r="A115" t="s">
        <v>50</v>
      </c>
      <c r="B115" s="65" t="s">
        <v>77</v>
      </c>
      <c r="C115" s="66" t="s">
        <v>71</v>
      </c>
      <c r="D115" s="67">
        <f>[2]Livelihoods!D43</f>
        <v>1</v>
      </c>
      <c r="E115" s="67">
        <f>[2]Livelihoods!E43</f>
        <v>30</v>
      </c>
      <c r="F115" s="67">
        <f>[2]Livelihoods!F43</f>
        <v>2</v>
      </c>
      <c r="G115" s="67">
        <f>[2]Livelihoods!G43</f>
        <v>65</v>
      </c>
      <c r="H115" s="67">
        <f>[2]Livelihoods!H43</f>
        <v>2</v>
      </c>
      <c r="I115" s="67">
        <f>[2]Livelihoods!I43</f>
        <v>0</v>
      </c>
      <c r="J115" s="67">
        <f>[2]Livelihoods!J43</f>
        <v>0</v>
      </c>
      <c r="K115" s="67">
        <f>[2]Livelihoods!K43</f>
        <v>3</v>
      </c>
      <c r="L115" s="67">
        <f>[2]Livelihoods!L43</f>
        <v>95</v>
      </c>
      <c r="M115" s="67">
        <f>[2]Livelihoods!M43</f>
        <v>40</v>
      </c>
      <c r="N115" s="67">
        <f>[2]Livelihoods!N43</f>
        <v>0</v>
      </c>
      <c r="O115" s="67">
        <f>[2]Livelihoods!O43</f>
        <v>0</v>
      </c>
      <c r="P115" s="67">
        <f>[2]Livelihoods!P43</f>
        <v>0</v>
      </c>
      <c r="Q115" s="67">
        <f>[2]Livelihoods!Q43</f>
        <v>0</v>
      </c>
      <c r="R115" s="67">
        <f>[2]Livelihoods!R43</f>
        <v>0</v>
      </c>
      <c r="S115" s="67">
        <f>[2]Livelihoods!S43</f>
        <v>0</v>
      </c>
      <c r="T115" s="67">
        <f>[2]Livelihoods!T43</f>
        <v>0</v>
      </c>
    </row>
    <row r="116" spans="1:20" x14ac:dyDescent="0.2">
      <c r="A116" t="s">
        <v>50</v>
      </c>
      <c r="B116" s="65" t="s">
        <v>77</v>
      </c>
      <c r="C116" s="66" t="s">
        <v>72</v>
      </c>
      <c r="D116" s="67">
        <f>[2]Livelihoods!D44</f>
        <v>0</v>
      </c>
      <c r="E116" s="67">
        <f>[2]Livelihoods!E44</f>
        <v>0</v>
      </c>
      <c r="F116" s="67">
        <f>[2]Livelihoods!F44</f>
        <v>0</v>
      </c>
      <c r="G116" s="67">
        <f>[2]Livelihoods!G44</f>
        <v>0</v>
      </c>
      <c r="H116" s="67">
        <f>[2]Livelihoods!H44</f>
        <v>0</v>
      </c>
      <c r="I116" s="67">
        <f>[2]Livelihoods!I44</f>
        <v>0</v>
      </c>
      <c r="J116" s="67">
        <f>[2]Livelihoods!J44</f>
        <v>0</v>
      </c>
      <c r="K116" s="67">
        <f>[2]Livelihoods!K44</f>
        <v>0</v>
      </c>
      <c r="L116" s="67">
        <f>[2]Livelihoods!L44</f>
        <v>0</v>
      </c>
      <c r="M116" s="67">
        <f>[2]Livelihoods!M44</f>
        <v>0</v>
      </c>
      <c r="N116" s="67">
        <f>[2]Livelihoods!N44</f>
        <v>0</v>
      </c>
      <c r="O116" s="67">
        <f>[2]Livelihoods!O44</f>
        <v>0</v>
      </c>
      <c r="P116" s="67">
        <f>[2]Livelihoods!P44</f>
        <v>0</v>
      </c>
      <c r="Q116" s="67">
        <f>[2]Livelihoods!Q44</f>
        <v>0</v>
      </c>
      <c r="R116" s="67">
        <f>[2]Livelihoods!R44</f>
        <v>0</v>
      </c>
      <c r="S116" s="67">
        <f>[2]Livelihoods!S44</f>
        <v>0</v>
      </c>
      <c r="T116" s="67">
        <f>[2]Livelihoods!T44</f>
        <v>0</v>
      </c>
    </row>
    <row r="117" spans="1:20" x14ac:dyDescent="0.2">
      <c r="A117" t="s">
        <v>50</v>
      </c>
      <c r="B117" s="65" t="s">
        <v>77</v>
      </c>
      <c r="C117" s="66" t="s">
        <v>73</v>
      </c>
      <c r="D117" s="67">
        <f>[2]Livelihoods!D45</f>
        <v>11</v>
      </c>
      <c r="E117" s="67">
        <f>[2]Livelihoods!E45</f>
        <v>330</v>
      </c>
      <c r="F117" s="67">
        <f>[2]Livelihoods!F45</f>
        <v>0</v>
      </c>
      <c r="G117" s="67">
        <f>[2]Livelihoods!G45</f>
        <v>0</v>
      </c>
      <c r="H117" s="67">
        <f>[2]Livelihoods!H45</f>
        <v>0</v>
      </c>
      <c r="I117" s="67">
        <f>[2]Livelihoods!I45</f>
        <v>0</v>
      </c>
      <c r="J117" s="67">
        <f>[2]Livelihoods!J45</f>
        <v>0</v>
      </c>
      <c r="K117" s="67">
        <f>[2]Livelihoods!K45</f>
        <v>0</v>
      </c>
      <c r="L117" s="67">
        <f>[2]Livelihoods!L45</f>
        <v>0</v>
      </c>
      <c r="M117" s="67">
        <f>[2]Livelihoods!M45</f>
        <v>0</v>
      </c>
      <c r="N117" s="67">
        <f>[2]Livelihoods!N45</f>
        <v>0</v>
      </c>
      <c r="O117" s="67">
        <f>[2]Livelihoods!O45</f>
        <v>0</v>
      </c>
      <c r="P117" s="67">
        <f>[2]Livelihoods!P45</f>
        <v>0</v>
      </c>
      <c r="Q117" s="67">
        <f>[2]Livelihoods!Q45</f>
        <v>0</v>
      </c>
      <c r="R117" s="67">
        <f>[2]Livelihoods!R45</f>
        <v>0</v>
      </c>
      <c r="S117" s="67">
        <f>[2]Livelihoods!S45</f>
        <v>0</v>
      </c>
      <c r="T117" s="67">
        <f>[2]Livelihoods!T45</f>
        <v>0</v>
      </c>
    </row>
    <row r="118" spans="1:20" x14ac:dyDescent="0.2">
      <c r="A118" t="s">
        <v>50</v>
      </c>
      <c r="B118" s="65" t="s">
        <v>78</v>
      </c>
      <c r="C118" s="66" t="s">
        <v>71</v>
      </c>
      <c r="D118" s="67">
        <f>[2]Livelihoods!D46</f>
        <v>0</v>
      </c>
      <c r="E118" s="67">
        <f>[2]Livelihoods!E46</f>
        <v>0</v>
      </c>
      <c r="F118" s="67">
        <f>[2]Livelihoods!F46</f>
        <v>0</v>
      </c>
      <c r="G118" s="67">
        <f>[2]Livelihoods!G46</f>
        <v>0</v>
      </c>
      <c r="H118" s="67">
        <f>[2]Livelihoods!H46</f>
        <v>0</v>
      </c>
      <c r="I118" s="67">
        <f>[2]Livelihoods!I46</f>
        <v>0</v>
      </c>
      <c r="J118" s="67">
        <f>[2]Livelihoods!J46</f>
        <v>0</v>
      </c>
      <c r="K118" s="67">
        <f>[2]Livelihoods!K46</f>
        <v>0</v>
      </c>
      <c r="L118" s="67">
        <f>[2]Livelihoods!L46</f>
        <v>0</v>
      </c>
      <c r="M118" s="67">
        <f>[2]Livelihoods!M46</f>
        <v>0</v>
      </c>
      <c r="N118" s="67">
        <f>[2]Livelihoods!N46</f>
        <v>0</v>
      </c>
      <c r="O118" s="67">
        <f>[2]Livelihoods!O46</f>
        <v>0</v>
      </c>
      <c r="P118" s="67">
        <f>[2]Livelihoods!P46</f>
        <v>0</v>
      </c>
      <c r="Q118" s="67">
        <f>[2]Livelihoods!Q46</f>
        <v>0</v>
      </c>
      <c r="R118" s="67">
        <f>[2]Livelihoods!R46</f>
        <v>0</v>
      </c>
      <c r="S118" s="67">
        <f>[2]Livelihoods!S46</f>
        <v>0</v>
      </c>
      <c r="T118" s="67">
        <f>[2]Livelihoods!T46</f>
        <v>0</v>
      </c>
    </row>
    <row r="119" spans="1:20" x14ac:dyDescent="0.2">
      <c r="A119" t="s">
        <v>50</v>
      </c>
      <c r="B119" s="65" t="s">
        <v>78</v>
      </c>
      <c r="C119" s="66" t="s">
        <v>72</v>
      </c>
      <c r="D119" s="67">
        <f>[2]Livelihoods!D47</f>
        <v>0</v>
      </c>
      <c r="E119" s="67">
        <f>[2]Livelihoods!E47</f>
        <v>0</v>
      </c>
      <c r="F119" s="67">
        <f>[2]Livelihoods!F47</f>
        <v>0</v>
      </c>
      <c r="G119" s="67">
        <f>[2]Livelihoods!G47</f>
        <v>0</v>
      </c>
      <c r="H119" s="67">
        <f>[2]Livelihoods!H47</f>
        <v>0</v>
      </c>
      <c r="I119" s="67">
        <f>[2]Livelihoods!I47</f>
        <v>0</v>
      </c>
      <c r="J119" s="67">
        <f>[2]Livelihoods!J47</f>
        <v>0</v>
      </c>
      <c r="K119" s="67">
        <f>[2]Livelihoods!K47</f>
        <v>0</v>
      </c>
      <c r="L119" s="67">
        <f>[2]Livelihoods!L47</f>
        <v>0</v>
      </c>
      <c r="M119" s="67">
        <f>[2]Livelihoods!M47</f>
        <v>0</v>
      </c>
      <c r="N119" s="67">
        <f>[2]Livelihoods!N47</f>
        <v>0</v>
      </c>
      <c r="O119" s="67">
        <f>[2]Livelihoods!O47</f>
        <v>0</v>
      </c>
      <c r="P119" s="67">
        <f>[2]Livelihoods!P47</f>
        <v>0</v>
      </c>
      <c r="Q119" s="67">
        <f>[2]Livelihoods!Q47</f>
        <v>0</v>
      </c>
      <c r="R119" s="67">
        <f>[2]Livelihoods!R47</f>
        <v>0</v>
      </c>
      <c r="S119" s="67">
        <f>[2]Livelihoods!S47</f>
        <v>0</v>
      </c>
      <c r="T119" s="67">
        <f>[2]Livelihoods!T47</f>
        <v>0</v>
      </c>
    </row>
    <row r="120" spans="1:20" x14ac:dyDescent="0.2">
      <c r="A120" t="s">
        <v>50</v>
      </c>
      <c r="B120" s="65" t="s">
        <v>78</v>
      </c>
      <c r="C120" s="66" t="s">
        <v>73</v>
      </c>
      <c r="D120" s="67">
        <f>[2]Livelihoods!D48</f>
        <v>14</v>
      </c>
      <c r="E120" s="67">
        <f>[2]Livelihoods!E48</f>
        <v>837</v>
      </c>
      <c r="F120" s="67">
        <f>[2]Livelihoods!F48</f>
        <v>0</v>
      </c>
      <c r="G120" s="67">
        <f>[2]Livelihoods!G48</f>
        <v>0</v>
      </c>
      <c r="H120" s="67">
        <f>[2]Livelihoods!H48</f>
        <v>0</v>
      </c>
      <c r="I120" s="67">
        <f>[2]Livelihoods!I48</f>
        <v>0</v>
      </c>
      <c r="J120" s="67">
        <f>[2]Livelihoods!J48</f>
        <v>0</v>
      </c>
      <c r="K120" s="67">
        <f>[2]Livelihoods!K48</f>
        <v>0</v>
      </c>
      <c r="L120" s="67">
        <f>[2]Livelihoods!L48</f>
        <v>0</v>
      </c>
      <c r="M120" s="67">
        <f>[2]Livelihoods!M48</f>
        <v>0</v>
      </c>
      <c r="N120" s="67">
        <f>[2]Livelihoods!N48</f>
        <v>0</v>
      </c>
      <c r="O120" s="67">
        <f>[2]Livelihoods!O48</f>
        <v>0</v>
      </c>
      <c r="P120" s="67">
        <f>[2]Livelihoods!P48</f>
        <v>0</v>
      </c>
      <c r="Q120" s="67">
        <f>[2]Livelihoods!Q48</f>
        <v>0</v>
      </c>
      <c r="R120" s="67">
        <f>[2]Livelihoods!R48</f>
        <v>0</v>
      </c>
      <c r="S120" s="67">
        <f>[2]Livelihoods!S48</f>
        <v>0</v>
      </c>
      <c r="T120" s="67">
        <f>[2]Livelihoods!T48</f>
        <v>0</v>
      </c>
    </row>
    <row r="121" spans="1:20" x14ac:dyDescent="0.2">
      <c r="A121" t="s">
        <v>50</v>
      </c>
      <c r="B121" s="65" t="s">
        <v>93</v>
      </c>
      <c r="C121" s="66" t="s">
        <v>71</v>
      </c>
      <c r="D121" s="67">
        <f>[2]Livelihoods!D49</f>
        <v>0</v>
      </c>
      <c r="E121" s="67">
        <f>[2]Livelihoods!E49</f>
        <v>0</v>
      </c>
      <c r="F121" s="67">
        <f>[2]Livelihoods!F49</f>
        <v>0</v>
      </c>
      <c r="G121" s="67">
        <f>[2]Livelihoods!G49</f>
        <v>0</v>
      </c>
      <c r="H121" s="67">
        <f>[2]Livelihoods!H49</f>
        <v>0</v>
      </c>
      <c r="I121" s="67">
        <f>[2]Livelihoods!I49</f>
        <v>0</v>
      </c>
      <c r="J121" s="67">
        <f>[2]Livelihoods!J49</f>
        <v>0</v>
      </c>
      <c r="K121" s="67">
        <f>[2]Livelihoods!K49</f>
        <v>0</v>
      </c>
      <c r="L121" s="67">
        <f>[2]Livelihoods!L49</f>
        <v>0</v>
      </c>
      <c r="M121" s="67">
        <f>[2]Livelihoods!M49</f>
        <v>0</v>
      </c>
      <c r="N121" s="67">
        <f>[2]Livelihoods!N49</f>
        <v>0</v>
      </c>
      <c r="O121" s="67">
        <f>[2]Livelihoods!O49</f>
        <v>0</v>
      </c>
      <c r="P121" s="67">
        <f>[2]Livelihoods!P49</f>
        <v>0</v>
      </c>
      <c r="Q121" s="67">
        <f>[2]Livelihoods!Q49</f>
        <v>0</v>
      </c>
      <c r="R121" s="67">
        <f>[2]Livelihoods!R49</f>
        <v>0</v>
      </c>
      <c r="S121" s="67">
        <f>[2]Livelihoods!S49</f>
        <v>0</v>
      </c>
      <c r="T121" s="67">
        <f>[2]Livelihoods!T49</f>
        <v>0</v>
      </c>
    </row>
    <row r="122" spans="1:20" x14ac:dyDescent="0.2">
      <c r="A122" t="s">
        <v>50</v>
      </c>
      <c r="B122" s="65" t="s">
        <v>93</v>
      </c>
      <c r="C122" s="66" t="s">
        <v>72</v>
      </c>
      <c r="D122" s="67">
        <f>[2]Livelihoods!D50</f>
        <v>0</v>
      </c>
      <c r="E122" s="67">
        <f>[2]Livelihoods!E50</f>
        <v>0</v>
      </c>
      <c r="F122" s="67">
        <f>[2]Livelihoods!F50</f>
        <v>0</v>
      </c>
      <c r="G122" s="67">
        <f>[2]Livelihoods!G50</f>
        <v>0</v>
      </c>
      <c r="H122" s="67">
        <f>[2]Livelihoods!H50</f>
        <v>0</v>
      </c>
      <c r="I122" s="67">
        <f>[2]Livelihoods!I50</f>
        <v>0</v>
      </c>
      <c r="J122" s="67">
        <f>[2]Livelihoods!J50</f>
        <v>0</v>
      </c>
      <c r="K122" s="67">
        <f>[2]Livelihoods!K50</f>
        <v>0</v>
      </c>
      <c r="L122" s="67">
        <f>[2]Livelihoods!L50</f>
        <v>0</v>
      </c>
      <c r="M122" s="67">
        <f>[2]Livelihoods!M50</f>
        <v>0</v>
      </c>
      <c r="N122" s="67">
        <f>[2]Livelihoods!N50</f>
        <v>0</v>
      </c>
      <c r="O122" s="67">
        <f>[2]Livelihoods!O50</f>
        <v>0</v>
      </c>
      <c r="P122" s="67">
        <f>[2]Livelihoods!P50</f>
        <v>0</v>
      </c>
      <c r="Q122" s="67">
        <f>[2]Livelihoods!Q50</f>
        <v>0</v>
      </c>
      <c r="R122" s="67">
        <f>[2]Livelihoods!R50</f>
        <v>0</v>
      </c>
      <c r="S122" s="67">
        <f>[2]Livelihoods!S50</f>
        <v>0</v>
      </c>
      <c r="T122" s="67">
        <f>[2]Livelihoods!T50</f>
        <v>0</v>
      </c>
    </row>
    <row r="123" spans="1:20" x14ac:dyDescent="0.2">
      <c r="A123" t="s">
        <v>50</v>
      </c>
      <c r="B123" s="65" t="s">
        <v>93</v>
      </c>
      <c r="C123" s="66" t="s">
        <v>73</v>
      </c>
      <c r="D123" s="67">
        <f>[2]Livelihoods!D51</f>
        <v>11</v>
      </c>
      <c r="E123" s="67">
        <f>[2]Livelihoods!E51</f>
        <v>922</v>
      </c>
      <c r="F123" s="67">
        <f>[2]Livelihoods!F51</f>
        <v>0</v>
      </c>
      <c r="G123" s="67">
        <f>[2]Livelihoods!G51</f>
        <v>0</v>
      </c>
      <c r="H123" s="67">
        <f>[2]Livelihoods!H51</f>
        <v>0</v>
      </c>
      <c r="I123" s="67">
        <f>[2]Livelihoods!I51</f>
        <v>0</v>
      </c>
      <c r="J123" s="67">
        <f>[2]Livelihoods!J51</f>
        <v>0</v>
      </c>
      <c r="K123" s="67">
        <f>[2]Livelihoods!K51</f>
        <v>0</v>
      </c>
      <c r="L123" s="67">
        <f>[2]Livelihoods!L51</f>
        <v>0</v>
      </c>
      <c r="M123" s="67">
        <f>[2]Livelihoods!M51</f>
        <v>0</v>
      </c>
      <c r="N123" s="67">
        <f>[2]Livelihoods!N51</f>
        <v>0</v>
      </c>
      <c r="O123" s="67">
        <f>[2]Livelihoods!O51</f>
        <v>0</v>
      </c>
      <c r="P123" s="67">
        <f>[2]Livelihoods!P51</f>
        <v>0</v>
      </c>
      <c r="Q123" s="67">
        <f>[2]Livelihoods!Q51</f>
        <v>0</v>
      </c>
      <c r="R123" s="67">
        <f>[2]Livelihoods!R51</f>
        <v>0</v>
      </c>
      <c r="S123" s="67">
        <f>[2]Livelihoods!S51</f>
        <v>0</v>
      </c>
      <c r="T123" s="67">
        <f>[2]Livelihoods!T51</f>
        <v>0</v>
      </c>
    </row>
    <row r="124" spans="1:20" x14ac:dyDescent="0.2">
      <c r="A124" t="s">
        <v>50</v>
      </c>
      <c r="B124" s="65" t="s">
        <v>102</v>
      </c>
      <c r="C124" s="66" t="s">
        <v>71</v>
      </c>
      <c r="D124" s="67">
        <f>[2]Livelihoods!D52</f>
        <v>0</v>
      </c>
      <c r="E124" s="67">
        <f>[2]Livelihoods!E52</f>
        <v>0</v>
      </c>
      <c r="F124" s="67">
        <f>[2]Livelihoods!F52</f>
        <v>0</v>
      </c>
      <c r="G124" s="67">
        <f>[2]Livelihoods!G52</f>
        <v>0</v>
      </c>
      <c r="H124" s="67">
        <f>[2]Livelihoods!H52</f>
        <v>0</v>
      </c>
      <c r="I124" s="67">
        <f>[2]Livelihoods!I52</f>
        <v>0</v>
      </c>
      <c r="J124" s="67">
        <f>[2]Livelihoods!J52</f>
        <v>0</v>
      </c>
      <c r="K124" s="67">
        <f>[2]Livelihoods!K52</f>
        <v>0</v>
      </c>
      <c r="L124" s="67">
        <f>[2]Livelihoods!L52</f>
        <v>0</v>
      </c>
      <c r="M124" s="67">
        <f>[2]Livelihoods!M52</f>
        <v>0</v>
      </c>
      <c r="N124" s="67">
        <f>[2]Livelihoods!N52</f>
        <v>0</v>
      </c>
      <c r="O124" s="67">
        <f>[2]Livelihoods!O52</f>
        <v>0</v>
      </c>
      <c r="P124" s="67">
        <f>[2]Livelihoods!P52</f>
        <v>0</v>
      </c>
      <c r="Q124" s="67">
        <f>[2]Livelihoods!Q52</f>
        <v>0</v>
      </c>
      <c r="R124" s="67">
        <f>[2]Livelihoods!R52</f>
        <v>0</v>
      </c>
      <c r="S124" s="67">
        <f>[2]Livelihoods!S52</f>
        <v>0</v>
      </c>
      <c r="T124" s="67">
        <f>[2]Livelihoods!T52</f>
        <v>0</v>
      </c>
    </row>
    <row r="125" spans="1:20" x14ac:dyDescent="0.2">
      <c r="A125" t="s">
        <v>50</v>
      </c>
      <c r="B125" s="65" t="s">
        <v>102</v>
      </c>
      <c r="C125" s="66" t="s">
        <v>72</v>
      </c>
      <c r="D125" s="67">
        <f>[2]Livelihoods!D53</f>
        <v>0</v>
      </c>
      <c r="E125" s="67">
        <f>[2]Livelihoods!E53</f>
        <v>0</v>
      </c>
      <c r="F125" s="67">
        <f>[2]Livelihoods!F53</f>
        <v>0</v>
      </c>
      <c r="G125" s="67">
        <f>[2]Livelihoods!G53</f>
        <v>0</v>
      </c>
      <c r="H125" s="67">
        <f>[2]Livelihoods!H53</f>
        <v>0</v>
      </c>
      <c r="I125" s="67">
        <f>[2]Livelihoods!I53</f>
        <v>0</v>
      </c>
      <c r="J125" s="67">
        <f>[2]Livelihoods!J53</f>
        <v>0</v>
      </c>
      <c r="K125" s="67">
        <f>[2]Livelihoods!K53</f>
        <v>0</v>
      </c>
      <c r="L125" s="67">
        <f>[2]Livelihoods!L53</f>
        <v>0</v>
      </c>
      <c r="M125" s="67">
        <f>[2]Livelihoods!M53</f>
        <v>0</v>
      </c>
      <c r="N125" s="67">
        <f>[2]Livelihoods!N53</f>
        <v>0</v>
      </c>
      <c r="O125" s="67">
        <f>[2]Livelihoods!O53</f>
        <v>0</v>
      </c>
      <c r="P125" s="67">
        <f>[2]Livelihoods!P53</f>
        <v>0</v>
      </c>
      <c r="Q125" s="67">
        <f>[2]Livelihoods!Q53</f>
        <v>0</v>
      </c>
      <c r="R125" s="67">
        <f>[2]Livelihoods!R53</f>
        <v>0</v>
      </c>
      <c r="S125" s="67">
        <f>[2]Livelihoods!S53</f>
        <v>0</v>
      </c>
      <c r="T125" s="67">
        <f>[2]Livelihoods!T53</f>
        <v>0</v>
      </c>
    </row>
    <row r="126" spans="1:20" x14ac:dyDescent="0.2">
      <c r="A126" t="s">
        <v>50</v>
      </c>
      <c r="B126" s="65" t="s">
        <v>102</v>
      </c>
      <c r="C126" s="66" t="s">
        <v>73</v>
      </c>
      <c r="D126" s="67">
        <f>[2]Livelihoods!D54</f>
        <v>0</v>
      </c>
      <c r="E126" s="67">
        <f>[2]Livelihoods!E54</f>
        <v>0</v>
      </c>
      <c r="F126" s="67">
        <f>[2]Livelihoods!F54</f>
        <v>0</v>
      </c>
      <c r="G126" s="67">
        <f>[2]Livelihoods!G54</f>
        <v>0</v>
      </c>
      <c r="H126" s="67">
        <f>[2]Livelihoods!H54</f>
        <v>0</v>
      </c>
      <c r="I126" s="67">
        <f>[2]Livelihoods!I54</f>
        <v>0</v>
      </c>
      <c r="J126" s="67">
        <f>[2]Livelihoods!J54</f>
        <v>0</v>
      </c>
      <c r="K126" s="67">
        <f>[2]Livelihoods!K54</f>
        <v>0</v>
      </c>
      <c r="L126" s="67">
        <f>[2]Livelihoods!L54</f>
        <v>0</v>
      </c>
      <c r="M126" s="67">
        <f>[2]Livelihoods!M54</f>
        <v>0</v>
      </c>
      <c r="N126" s="67">
        <f>[2]Livelihoods!N54</f>
        <v>0</v>
      </c>
      <c r="O126" s="67">
        <f>[2]Livelihoods!O54</f>
        <v>0</v>
      </c>
      <c r="P126" s="67">
        <f>[2]Livelihoods!P54</f>
        <v>0</v>
      </c>
      <c r="Q126" s="67">
        <f>[2]Livelihoods!Q54</f>
        <v>0</v>
      </c>
      <c r="R126" s="67">
        <f>[2]Livelihoods!R54</f>
        <v>0</v>
      </c>
      <c r="S126" s="67">
        <f>[2]Livelihoods!S54</f>
        <v>0</v>
      </c>
      <c r="T126" s="67">
        <f>[2]Livelihoods!T54</f>
        <v>0</v>
      </c>
    </row>
    <row r="127" spans="1:20" x14ac:dyDescent="0.2">
      <c r="A127" t="s">
        <v>50</v>
      </c>
      <c r="B127" s="65" t="s">
        <v>94</v>
      </c>
      <c r="C127" s="66" t="s">
        <v>71</v>
      </c>
      <c r="D127" s="67">
        <f>[2]Livelihoods!D55</f>
        <v>0</v>
      </c>
      <c r="E127" s="67">
        <f>[2]Livelihoods!E55</f>
        <v>0</v>
      </c>
      <c r="F127" s="67">
        <f>[2]Livelihoods!F55</f>
        <v>0</v>
      </c>
      <c r="G127" s="67">
        <f>[2]Livelihoods!G55</f>
        <v>0</v>
      </c>
      <c r="H127" s="67">
        <f>[2]Livelihoods!H55</f>
        <v>0</v>
      </c>
      <c r="I127" s="67">
        <f>[2]Livelihoods!I55</f>
        <v>0</v>
      </c>
      <c r="J127" s="67">
        <f>[2]Livelihoods!J55</f>
        <v>0</v>
      </c>
      <c r="K127" s="67">
        <f>[2]Livelihoods!K55</f>
        <v>0</v>
      </c>
      <c r="L127" s="67">
        <f>[2]Livelihoods!L55</f>
        <v>0</v>
      </c>
      <c r="M127" s="67">
        <f>[2]Livelihoods!M55</f>
        <v>0</v>
      </c>
      <c r="N127" s="67">
        <f>[2]Livelihoods!N55</f>
        <v>0</v>
      </c>
      <c r="O127" s="67">
        <f>[2]Livelihoods!O55</f>
        <v>0</v>
      </c>
      <c r="P127" s="67">
        <f>[2]Livelihoods!P55</f>
        <v>0</v>
      </c>
      <c r="Q127" s="67">
        <f>[2]Livelihoods!Q55</f>
        <v>0</v>
      </c>
      <c r="R127" s="67">
        <f>[2]Livelihoods!R55</f>
        <v>0</v>
      </c>
      <c r="S127" s="67">
        <f>[2]Livelihoods!S55</f>
        <v>0</v>
      </c>
      <c r="T127" s="67">
        <f>[2]Livelihoods!T55</f>
        <v>0</v>
      </c>
    </row>
    <row r="128" spans="1:20" x14ac:dyDescent="0.2">
      <c r="A128" t="s">
        <v>50</v>
      </c>
      <c r="B128" s="65" t="s">
        <v>94</v>
      </c>
      <c r="C128" s="66" t="s">
        <v>72</v>
      </c>
      <c r="D128" s="67">
        <f>[2]Livelihoods!D56</f>
        <v>0</v>
      </c>
      <c r="E128" s="67">
        <f>[2]Livelihoods!E56</f>
        <v>0</v>
      </c>
      <c r="F128" s="67">
        <f>[2]Livelihoods!F56</f>
        <v>0</v>
      </c>
      <c r="G128" s="67">
        <f>[2]Livelihoods!G56</f>
        <v>0</v>
      </c>
      <c r="H128" s="67">
        <f>[2]Livelihoods!H56</f>
        <v>0</v>
      </c>
      <c r="I128" s="67">
        <f>[2]Livelihoods!I56</f>
        <v>0</v>
      </c>
      <c r="J128" s="67">
        <f>[2]Livelihoods!J56</f>
        <v>0</v>
      </c>
      <c r="K128" s="67">
        <f>[2]Livelihoods!K56</f>
        <v>0</v>
      </c>
      <c r="L128" s="67">
        <f>[2]Livelihoods!L56</f>
        <v>0</v>
      </c>
      <c r="M128" s="67">
        <f>[2]Livelihoods!M56</f>
        <v>0</v>
      </c>
      <c r="N128" s="67">
        <f>[2]Livelihoods!N56</f>
        <v>0</v>
      </c>
      <c r="O128" s="67">
        <f>[2]Livelihoods!O56</f>
        <v>0</v>
      </c>
      <c r="P128" s="67">
        <f>[2]Livelihoods!P56</f>
        <v>0</v>
      </c>
      <c r="Q128" s="67">
        <f>[2]Livelihoods!Q56</f>
        <v>0</v>
      </c>
      <c r="R128" s="67">
        <f>[2]Livelihoods!R56</f>
        <v>0</v>
      </c>
      <c r="S128" s="67">
        <f>[2]Livelihoods!S56</f>
        <v>0</v>
      </c>
      <c r="T128" s="67">
        <f>[2]Livelihoods!T56</f>
        <v>0</v>
      </c>
    </row>
    <row r="129" spans="1:20" x14ac:dyDescent="0.2">
      <c r="A129" t="s">
        <v>50</v>
      </c>
      <c r="B129" s="65" t="s">
        <v>94</v>
      </c>
      <c r="C129" s="66" t="s">
        <v>73</v>
      </c>
      <c r="D129" s="67">
        <f>[2]Livelihoods!D57</f>
        <v>0</v>
      </c>
      <c r="E129" s="67">
        <f>[2]Livelihoods!E57</f>
        <v>0</v>
      </c>
      <c r="F129" s="67">
        <f>[2]Livelihoods!F57</f>
        <v>0</v>
      </c>
      <c r="G129" s="67">
        <f>[2]Livelihoods!G57</f>
        <v>0</v>
      </c>
      <c r="H129" s="67">
        <f>[2]Livelihoods!H57</f>
        <v>0</v>
      </c>
      <c r="I129" s="67">
        <f>[2]Livelihoods!I57</f>
        <v>0</v>
      </c>
      <c r="J129" s="67">
        <f>[2]Livelihoods!J57</f>
        <v>0</v>
      </c>
      <c r="K129" s="67">
        <f>[2]Livelihoods!K57</f>
        <v>0</v>
      </c>
      <c r="L129" s="67">
        <f>[2]Livelihoods!L57</f>
        <v>0</v>
      </c>
      <c r="M129" s="67">
        <f>[2]Livelihoods!M57</f>
        <v>0</v>
      </c>
      <c r="N129" s="67">
        <f>[2]Livelihoods!N57</f>
        <v>0</v>
      </c>
      <c r="O129" s="67">
        <f>[2]Livelihoods!O57</f>
        <v>0</v>
      </c>
      <c r="P129" s="67">
        <f>[2]Livelihoods!P57</f>
        <v>0</v>
      </c>
      <c r="Q129" s="67">
        <f>[2]Livelihoods!Q57</f>
        <v>0</v>
      </c>
      <c r="R129" s="67">
        <f>[2]Livelihoods!R57</f>
        <v>0</v>
      </c>
      <c r="S129" s="67">
        <f>[2]Livelihoods!S57</f>
        <v>0</v>
      </c>
      <c r="T129" s="67">
        <f>[2]Livelihoods!T57</f>
        <v>0</v>
      </c>
    </row>
    <row r="130" spans="1:20" x14ac:dyDescent="0.2">
      <c r="A130" t="s">
        <v>50</v>
      </c>
      <c r="B130" s="65" t="s">
        <v>79</v>
      </c>
      <c r="C130" s="66" t="s">
        <v>71</v>
      </c>
      <c r="D130" s="67">
        <f>[2]Livelihoods!D58</f>
        <v>0</v>
      </c>
      <c r="E130" s="67">
        <f>[2]Livelihoods!E58</f>
        <v>0</v>
      </c>
      <c r="F130" s="67">
        <f>[2]Livelihoods!F58</f>
        <v>0</v>
      </c>
      <c r="G130" s="67">
        <f>[2]Livelihoods!G58</f>
        <v>0</v>
      </c>
      <c r="H130" s="67">
        <f>[2]Livelihoods!H58</f>
        <v>0</v>
      </c>
      <c r="I130" s="67">
        <f>[2]Livelihoods!I58</f>
        <v>0</v>
      </c>
      <c r="J130" s="67">
        <f>[2]Livelihoods!J58</f>
        <v>0</v>
      </c>
      <c r="K130" s="67">
        <f>[2]Livelihoods!K58</f>
        <v>0</v>
      </c>
      <c r="L130" s="67">
        <f>[2]Livelihoods!L58</f>
        <v>0</v>
      </c>
      <c r="M130" s="67">
        <f>[2]Livelihoods!M58</f>
        <v>0</v>
      </c>
      <c r="N130" s="67">
        <f>[2]Livelihoods!N58</f>
        <v>0</v>
      </c>
      <c r="O130" s="67">
        <f>[2]Livelihoods!O58</f>
        <v>0</v>
      </c>
      <c r="P130" s="67">
        <f>[2]Livelihoods!P58</f>
        <v>0</v>
      </c>
      <c r="Q130" s="67">
        <f>[2]Livelihoods!Q58</f>
        <v>0</v>
      </c>
      <c r="R130" s="67">
        <f>[2]Livelihoods!R58</f>
        <v>0</v>
      </c>
      <c r="S130" s="67">
        <f>[2]Livelihoods!S58</f>
        <v>0</v>
      </c>
      <c r="T130" s="67">
        <f>[2]Livelihoods!T58</f>
        <v>0</v>
      </c>
    </row>
    <row r="131" spans="1:20" x14ac:dyDescent="0.2">
      <c r="A131" t="s">
        <v>50</v>
      </c>
      <c r="B131" s="65" t="s">
        <v>79</v>
      </c>
      <c r="C131" s="66" t="s">
        <v>72</v>
      </c>
      <c r="D131" s="67">
        <f>[2]Livelihoods!D59</f>
        <v>0</v>
      </c>
      <c r="E131" s="67">
        <f>[2]Livelihoods!E59</f>
        <v>0</v>
      </c>
      <c r="F131" s="67">
        <f>[2]Livelihoods!F59</f>
        <v>0</v>
      </c>
      <c r="G131" s="67">
        <f>[2]Livelihoods!G59</f>
        <v>0</v>
      </c>
      <c r="H131" s="67">
        <f>[2]Livelihoods!H59</f>
        <v>0</v>
      </c>
      <c r="I131" s="67">
        <f>[2]Livelihoods!I59</f>
        <v>0</v>
      </c>
      <c r="J131" s="67">
        <f>[2]Livelihoods!J59</f>
        <v>0</v>
      </c>
      <c r="K131" s="67">
        <f>[2]Livelihoods!K59</f>
        <v>0</v>
      </c>
      <c r="L131" s="67">
        <f>[2]Livelihoods!L59</f>
        <v>0</v>
      </c>
      <c r="M131" s="67">
        <f>[2]Livelihoods!M59</f>
        <v>0</v>
      </c>
      <c r="N131" s="67">
        <f>[2]Livelihoods!N59</f>
        <v>0</v>
      </c>
      <c r="O131" s="67">
        <f>[2]Livelihoods!O59</f>
        <v>0</v>
      </c>
      <c r="P131" s="67">
        <f>[2]Livelihoods!P59</f>
        <v>0</v>
      </c>
      <c r="Q131" s="67">
        <f>[2]Livelihoods!Q59</f>
        <v>0</v>
      </c>
      <c r="R131" s="67">
        <f>[2]Livelihoods!R59</f>
        <v>0</v>
      </c>
      <c r="S131" s="67">
        <f>[2]Livelihoods!S59</f>
        <v>0</v>
      </c>
      <c r="T131" s="67">
        <f>[2]Livelihoods!T59</f>
        <v>0</v>
      </c>
    </row>
    <row r="132" spans="1:20" x14ac:dyDescent="0.2">
      <c r="A132" t="s">
        <v>50</v>
      </c>
      <c r="B132" s="65" t="s">
        <v>79</v>
      </c>
      <c r="C132" s="66" t="s">
        <v>73</v>
      </c>
      <c r="D132" s="67">
        <f>[2]Livelihoods!D60</f>
        <v>22</v>
      </c>
      <c r="E132" s="67">
        <f>[2]Livelihoods!E60</f>
        <v>798</v>
      </c>
      <c r="F132" s="67">
        <f>[2]Livelihoods!F60</f>
        <v>0</v>
      </c>
      <c r="G132" s="67">
        <f>[2]Livelihoods!G60</f>
        <v>0</v>
      </c>
      <c r="H132" s="67">
        <f>[2]Livelihoods!H60</f>
        <v>0</v>
      </c>
      <c r="I132" s="67">
        <f>[2]Livelihoods!I60</f>
        <v>0</v>
      </c>
      <c r="J132" s="67">
        <f>[2]Livelihoods!J60</f>
        <v>0</v>
      </c>
      <c r="K132" s="67">
        <f>[2]Livelihoods!K60</f>
        <v>0</v>
      </c>
      <c r="L132" s="67">
        <f>[2]Livelihoods!L60</f>
        <v>0</v>
      </c>
      <c r="M132" s="67">
        <f>[2]Livelihoods!M60</f>
        <v>0</v>
      </c>
      <c r="N132" s="67">
        <f>[2]Livelihoods!N60</f>
        <v>0</v>
      </c>
      <c r="O132" s="67">
        <f>[2]Livelihoods!O60</f>
        <v>0</v>
      </c>
      <c r="P132" s="67">
        <f>[2]Livelihoods!P60</f>
        <v>0</v>
      </c>
      <c r="Q132" s="67">
        <f>[2]Livelihoods!Q60</f>
        <v>0</v>
      </c>
      <c r="R132" s="67">
        <f>[2]Livelihoods!R60</f>
        <v>0</v>
      </c>
      <c r="S132" s="67">
        <f>[2]Livelihoods!S60</f>
        <v>0</v>
      </c>
      <c r="T132" s="67">
        <f>[2]Livelihoods!T60</f>
        <v>0</v>
      </c>
    </row>
    <row r="133" spans="1:20" x14ac:dyDescent="0.2">
      <c r="A133" t="s">
        <v>50</v>
      </c>
      <c r="B133" s="65" t="s">
        <v>80</v>
      </c>
      <c r="C133" s="66" t="s">
        <v>71</v>
      </c>
      <c r="D133" s="67">
        <f>[2]Livelihoods!D61</f>
        <v>0</v>
      </c>
      <c r="E133" s="67">
        <f>[2]Livelihoods!E61</f>
        <v>0</v>
      </c>
      <c r="F133" s="67">
        <f>[2]Livelihoods!F61</f>
        <v>0</v>
      </c>
      <c r="G133" s="67">
        <f>[2]Livelihoods!G61</f>
        <v>0</v>
      </c>
      <c r="H133" s="67">
        <f>[2]Livelihoods!H61</f>
        <v>0</v>
      </c>
      <c r="I133" s="67">
        <f>[2]Livelihoods!I61</f>
        <v>0</v>
      </c>
      <c r="J133" s="67">
        <f>[2]Livelihoods!J61</f>
        <v>0</v>
      </c>
      <c r="K133" s="67">
        <f>[2]Livelihoods!K61</f>
        <v>0</v>
      </c>
      <c r="L133" s="67">
        <f>[2]Livelihoods!L61</f>
        <v>0</v>
      </c>
      <c r="M133" s="67">
        <f>[2]Livelihoods!M61</f>
        <v>0</v>
      </c>
      <c r="N133" s="67">
        <f>[2]Livelihoods!N61</f>
        <v>0</v>
      </c>
      <c r="O133" s="67">
        <f>[2]Livelihoods!O61</f>
        <v>0</v>
      </c>
      <c r="P133" s="67">
        <f>[2]Livelihoods!P61</f>
        <v>0</v>
      </c>
      <c r="Q133" s="67">
        <f>[2]Livelihoods!Q61</f>
        <v>0</v>
      </c>
      <c r="R133" s="67">
        <f>[2]Livelihoods!R61</f>
        <v>0</v>
      </c>
      <c r="S133" s="67">
        <f>[2]Livelihoods!S61</f>
        <v>0</v>
      </c>
      <c r="T133" s="67">
        <f>[2]Livelihoods!T61</f>
        <v>0</v>
      </c>
    </row>
    <row r="134" spans="1:20" x14ac:dyDescent="0.2">
      <c r="A134" t="s">
        <v>50</v>
      </c>
      <c r="B134" s="65" t="s">
        <v>80</v>
      </c>
      <c r="C134" s="66" t="s">
        <v>72</v>
      </c>
      <c r="D134" s="67">
        <f>[2]Livelihoods!D62</f>
        <v>0</v>
      </c>
      <c r="E134" s="67">
        <f>[2]Livelihoods!E62</f>
        <v>0</v>
      </c>
      <c r="F134" s="67">
        <f>[2]Livelihoods!F62</f>
        <v>0</v>
      </c>
      <c r="G134" s="67">
        <f>[2]Livelihoods!G62</f>
        <v>0</v>
      </c>
      <c r="H134" s="67">
        <f>[2]Livelihoods!H62</f>
        <v>0</v>
      </c>
      <c r="I134" s="67">
        <f>[2]Livelihoods!I62</f>
        <v>0</v>
      </c>
      <c r="J134" s="67">
        <f>[2]Livelihoods!J62</f>
        <v>0</v>
      </c>
      <c r="K134" s="67">
        <f>[2]Livelihoods!K62</f>
        <v>0</v>
      </c>
      <c r="L134" s="67">
        <f>[2]Livelihoods!L62</f>
        <v>0</v>
      </c>
      <c r="M134" s="67">
        <f>[2]Livelihoods!M62</f>
        <v>0</v>
      </c>
      <c r="N134" s="67">
        <f>[2]Livelihoods!N62</f>
        <v>0</v>
      </c>
      <c r="O134" s="67">
        <f>[2]Livelihoods!O62</f>
        <v>0</v>
      </c>
      <c r="P134" s="67">
        <f>[2]Livelihoods!P62</f>
        <v>0</v>
      </c>
      <c r="Q134" s="67">
        <f>[2]Livelihoods!Q62</f>
        <v>0</v>
      </c>
      <c r="R134" s="67">
        <f>[2]Livelihoods!R62</f>
        <v>0</v>
      </c>
      <c r="S134" s="67">
        <f>[2]Livelihoods!S62</f>
        <v>0</v>
      </c>
      <c r="T134" s="67">
        <f>[2]Livelihoods!T62</f>
        <v>0</v>
      </c>
    </row>
    <row r="135" spans="1:20" x14ac:dyDescent="0.2">
      <c r="A135" t="s">
        <v>50</v>
      </c>
      <c r="B135" s="65" t="s">
        <v>80</v>
      </c>
      <c r="C135" s="66" t="s">
        <v>73</v>
      </c>
      <c r="D135" s="67">
        <f>[2]Livelihoods!D63</f>
        <v>0</v>
      </c>
      <c r="E135" s="67">
        <f>[2]Livelihoods!E63</f>
        <v>0</v>
      </c>
      <c r="F135" s="67">
        <f>[2]Livelihoods!F63</f>
        <v>0</v>
      </c>
      <c r="G135" s="67">
        <f>[2]Livelihoods!G63</f>
        <v>0</v>
      </c>
      <c r="H135" s="67">
        <f>[2]Livelihoods!H63</f>
        <v>0</v>
      </c>
      <c r="I135" s="67">
        <f>[2]Livelihoods!I63</f>
        <v>0</v>
      </c>
      <c r="J135" s="67">
        <f>[2]Livelihoods!J63</f>
        <v>0</v>
      </c>
      <c r="K135" s="67">
        <f>[2]Livelihoods!K63</f>
        <v>0</v>
      </c>
      <c r="L135" s="67">
        <f>[2]Livelihoods!L63</f>
        <v>0</v>
      </c>
      <c r="M135" s="67">
        <f>[2]Livelihoods!M63</f>
        <v>0</v>
      </c>
      <c r="N135" s="67">
        <f>[2]Livelihoods!N63</f>
        <v>0</v>
      </c>
      <c r="O135" s="67">
        <f>[2]Livelihoods!O63</f>
        <v>0</v>
      </c>
      <c r="P135" s="67">
        <f>[2]Livelihoods!P63</f>
        <v>0</v>
      </c>
      <c r="Q135" s="67">
        <f>[2]Livelihoods!Q63</f>
        <v>0</v>
      </c>
      <c r="R135" s="67">
        <f>[2]Livelihoods!R63</f>
        <v>0</v>
      </c>
      <c r="S135" s="67">
        <f>[2]Livelihoods!S63</f>
        <v>0</v>
      </c>
      <c r="T135" s="67">
        <f>[2]Livelihoods!T63</f>
        <v>0</v>
      </c>
    </row>
    <row r="136" spans="1:20" x14ac:dyDescent="0.2">
      <c r="A136" t="s">
        <v>50</v>
      </c>
      <c r="B136" s="65" t="s">
        <v>81</v>
      </c>
      <c r="C136" s="66" t="s">
        <v>71</v>
      </c>
      <c r="D136" s="67">
        <f>[2]Livelihoods!D64</f>
        <v>12</v>
      </c>
      <c r="E136" s="67">
        <f>[2]Livelihoods!E64</f>
        <v>618</v>
      </c>
      <c r="F136" s="67">
        <f>[2]Livelihoods!F64</f>
        <v>0</v>
      </c>
      <c r="G136" s="67">
        <f>[2]Livelihoods!G64</f>
        <v>0</v>
      </c>
      <c r="H136" s="67">
        <f>[2]Livelihoods!H64</f>
        <v>0</v>
      </c>
      <c r="I136" s="67">
        <f>[2]Livelihoods!I64</f>
        <v>0</v>
      </c>
      <c r="J136" s="67">
        <f>[2]Livelihoods!J64</f>
        <v>0</v>
      </c>
      <c r="K136" s="67">
        <f>[2]Livelihoods!K64</f>
        <v>12</v>
      </c>
      <c r="L136" s="67">
        <f>[2]Livelihoods!L64</f>
        <v>618</v>
      </c>
      <c r="M136" s="67">
        <f>[2]Livelihoods!M64</f>
        <v>0</v>
      </c>
      <c r="N136" s="67">
        <f>[2]Livelihoods!N64</f>
        <v>0</v>
      </c>
      <c r="O136" s="67">
        <f>[2]Livelihoods!O64</f>
        <v>0</v>
      </c>
      <c r="P136" s="67">
        <f>[2]Livelihoods!P64</f>
        <v>0</v>
      </c>
      <c r="Q136" s="67">
        <f>[2]Livelihoods!Q64</f>
        <v>0</v>
      </c>
      <c r="R136" s="67">
        <f>[2]Livelihoods!R64</f>
        <v>0</v>
      </c>
      <c r="S136" s="67">
        <f>[2]Livelihoods!S64</f>
        <v>2</v>
      </c>
      <c r="T136" s="67">
        <f>[2]Livelihoods!T64</f>
        <v>0</v>
      </c>
    </row>
    <row r="137" spans="1:20" x14ac:dyDescent="0.2">
      <c r="A137" t="s">
        <v>50</v>
      </c>
      <c r="B137" s="65" t="s">
        <v>81</v>
      </c>
      <c r="C137" s="66" t="s">
        <v>72</v>
      </c>
      <c r="D137" s="67">
        <f>[2]Livelihoods!D65</f>
        <v>0</v>
      </c>
      <c r="E137" s="67">
        <f>[2]Livelihoods!E65</f>
        <v>0</v>
      </c>
      <c r="F137" s="67">
        <f>[2]Livelihoods!F65</f>
        <v>0</v>
      </c>
      <c r="G137" s="67">
        <f>[2]Livelihoods!G65</f>
        <v>0</v>
      </c>
      <c r="H137" s="67">
        <f>[2]Livelihoods!H65</f>
        <v>0</v>
      </c>
      <c r="I137" s="67">
        <f>[2]Livelihoods!I65</f>
        <v>0</v>
      </c>
      <c r="J137" s="67">
        <f>[2]Livelihoods!J65</f>
        <v>0</v>
      </c>
      <c r="K137" s="67">
        <f>[2]Livelihoods!K65</f>
        <v>0</v>
      </c>
      <c r="L137" s="67">
        <f>[2]Livelihoods!L65</f>
        <v>0</v>
      </c>
      <c r="M137" s="67">
        <f>[2]Livelihoods!M65</f>
        <v>0</v>
      </c>
      <c r="N137" s="67">
        <f>[2]Livelihoods!N65</f>
        <v>0</v>
      </c>
      <c r="O137" s="67">
        <f>[2]Livelihoods!O65</f>
        <v>0</v>
      </c>
      <c r="P137" s="67">
        <f>[2]Livelihoods!P65</f>
        <v>0</v>
      </c>
      <c r="Q137" s="67">
        <f>[2]Livelihoods!Q65</f>
        <v>0</v>
      </c>
      <c r="R137" s="67">
        <f>[2]Livelihoods!R65</f>
        <v>0</v>
      </c>
      <c r="S137" s="67">
        <f>[2]Livelihoods!S65</f>
        <v>0</v>
      </c>
      <c r="T137" s="67">
        <f>[2]Livelihoods!T65</f>
        <v>0</v>
      </c>
    </row>
    <row r="138" spans="1:20" x14ac:dyDescent="0.2">
      <c r="A138" t="s">
        <v>50</v>
      </c>
      <c r="B138" s="65" t="s">
        <v>81</v>
      </c>
      <c r="C138" s="66" t="s">
        <v>73</v>
      </c>
      <c r="D138" s="67">
        <f>[2]Livelihoods!D66</f>
        <v>47</v>
      </c>
      <c r="E138" s="67">
        <f>[2]Livelihoods!E66</f>
        <v>3092</v>
      </c>
      <c r="F138" s="67">
        <f>[2]Livelihoods!F66</f>
        <v>0</v>
      </c>
      <c r="G138" s="67">
        <f>[2]Livelihoods!G66</f>
        <v>0</v>
      </c>
      <c r="H138" s="67">
        <f>[2]Livelihoods!H66</f>
        <v>0</v>
      </c>
      <c r="I138" s="67">
        <f>[2]Livelihoods!I66</f>
        <v>0</v>
      </c>
      <c r="J138" s="67">
        <f>[2]Livelihoods!J66</f>
        <v>0</v>
      </c>
      <c r="K138" s="67">
        <f>[2]Livelihoods!K66</f>
        <v>47</v>
      </c>
      <c r="L138" s="67">
        <f>[2]Livelihoods!L66</f>
        <v>3092</v>
      </c>
      <c r="M138" s="67">
        <f>[2]Livelihoods!M66</f>
        <v>0</v>
      </c>
      <c r="N138" s="67">
        <f>[2]Livelihoods!N66</f>
        <v>0</v>
      </c>
      <c r="O138" s="67">
        <f>[2]Livelihoods!O66</f>
        <v>0</v>
      </c>
      <c r="P138" s="67">
        <f>[2]Livelihoods!P66</f>
        <v>0</v>
      </c>
      <c r="Q138" s="67">
        <f>[2]Livelihoods!Q66</f>
        <v>0</v>
      </c>
      <c r="R138" s="67">
        <f>[2]Livelihoods!R66</f>
        <v>0</v>
      </c>
      <c r="S138" s="67">
        <f>[2]Livelihoods!S66</f>
        <v>2</v>
      </c>
      <c r="T138" s="67">
        <f>[2]Livelihoods!T66</f>
        <v>0</v>
      </c>
    </row>
    <row r="139" spans="1:20" x14ac:dyDescent="0.2">
      <c r="A139" t="s">
        <v>50</v>
      </c>
      <c r="B139" s="65" t="s">
        <v>103</v>
      </c>
      <c r="C139" s="66" t="s">
        <v>71</v>
      </c>
      <c r="D139" s="67">
        <f>[2]Livelihoods!D67</f>
        <v>9</v>
      </c>
      <c r="E139" s="67">
        <f>[2]Livelihoods!E67</f>
        <v>363</v>
      </c>
      <c r="F139" s="67">
        <f>[2]Livelihoods!F67</f>
        <v>0</v>
      </c>
      <c r="G139" s="67">
        <f>[2]Livelihoods!G67</f>
        <v>0</v>
      </c>
      <c r="H139" s="67">
        <f>[2]Livelihoods!H67</f>
        <v>0</v>
      </c>
      <c r="I139" s="67">
        <f>[2]Livelihoods!I67</f>
        <v>0</v>
      </c>
      <c r="J139" s="67">
        <f>[2]Livelihoods!J67</f>
        <v>0</v>
      </c>
      <c r="K139" s="67">
        <f>[2]Livelihoods!K67</f>
        <v>0</v>
      </c>
      <c r="L139" s="67">
        <f>[2]Livelihoods!L67</f>
        <v>0</v>
      </c>
      <c r="M139" s="67">
        <f>[2]Livelihoods!M67</f>
        <v>0</v>
      </c>
      <c r="N139" s="67">
        <f>[2]Livelihoods!N67</f>
        <v>0</v>
      </c>
      <c r="O139" s="67">
        <f>[2]Livelihoods!O67</f>
        <v>0</v>
      </c>
      <c r="P139" s="67">
        <f>[2]Livelihoods!P67</f>
        <v>0</v>
      </c>
      <c r="Q139" s="67">
        <f>[2]Livelihoods!Q67</f>
        <v>0</v>
      </c>
      <c r="R139" s="67">
        <f>[2]Livelihoods!R67</f>
        <v>0</v>
      </c>
      <c r="S139" s="67">
        <f>[2]Livelihoods!S67</f>
        <v>0</v>
      </c>
      <c r="T139" s="67">
        <f>[2]Livelihoods!T67</f>
        <v>0</v>
      </c>
    </row>
    <row r="140" spans="1:20" x14ac:dyDescent="0.2">
      <c r="A140" t="s">
        <v>50</v>
      </c>
      <c r="B140" s="65" t="s">
        <v>103</v>
      </c>
      <c r="C140" s="66" t="s">
        <v>72</v>
      </c>
      <c r="D140" s="67">
        <f>[2]Livelihoods!D68</f>
        <v>0</v>
      </c>
      <c r="E140" s="67">
        <f>[2]Livelihoods!E68</f>
        <v>0</v>
      </c>
      <c r="F140" s="67">
        <f>[2]Livelihoods!F68</f>
        <v>0</v>
      </c>
      <c r="G140" s="67">
        <f>[2]Livelihoods!G68</f>
        <v>0</v>
      </c>
      <c r="H140" s="67">
        <f>[2]Livelihoods!H68</f>
        <v>0</v>
      </c>
      <c r="I140" s="67">
        <f>[2]Livelihoods!I68</f>
        <v>0</v>
      </c>
      <c r="J140" s="67">
        <f>[2]Livelihoods!J68</f>
        <v>0</v>
      </c>
      <c r="K140" s="67">
        <f>[2]Livelihoods!K68</f>
        <v>0</v>
      </c>
      <c r="L140" s="67">
        <f>[2]Livelihoods!L68</f>
        <v>0</v>
      </c>
      <c r="M140" s="67">
        <f>[2]Livelihoods!M68</f>
        <v>0</v>
      </c>
      <c r="N140" s="67">
        <f>[2]Livelihoods!N68</f>
        <v>0</v>
      </c>
      <c r="O140" s="67">
        <f>[2]Livelihoods!O68</f>
        <v>0</v>
      </c>
      <c r="P140" s="67">
        <f>[2]Livelihoods!P68</f>
        <v>0</v>
      </c>
      <c r="Q140" s="67">
        <f>[2]Livelihoods!Q68</f>
        <v>0</v>
      </c>
      <c r="R140" s="67">
        <f>[2]Livelihoods!R68</f>
        <v>0</v>
      </c>
      <c r="S140" s="67">
        <f>[2]Livelihoods!S68</f>
        <v>0</v>
      </c>
      <c r="T140" s="67">
        <f>[2]Livelihoods!T68</f>
        <v>0</v>
      </c>
    </row>
    <row r="141" spans="1:20" x14ac:dyDescent="0.2">
      <c r="A141" t="s">
        <v>50</v>
      </c>
      <c r="B141" s="65" t="s">
        <v>103</v>
      </c>
      <c r="C141" s="66" t="s">
        <v>73</v>
      </c>
      <c r="D141" s="67">
        <f>[2]Livelihoods!D69</f>
        <v>22</v>
      </c>
      <c r="E141" s="67">
        <f>[2]Livelihoods!E69</f>
        <v>1188</v>
      </c>
      <c r="F141" s="67">
        <f>[2]Livelihoods!F69</f>
        <v>0</v>
      </c>
      <c r="G141" s="67">
        <f>[2]Livelihoods!G69</f>
        <v>0</v>
      </c>
      <c r="H141" s="67">
        <f>[2]Livelihoods!H69</f>
        <v>0</v>
      </c>
      <c r="I141" s="67">
        <f>[2]Livelihoods!I69</f>
        <v>0</v>
      </c>
      <c r="J141" s="67">
        <f>[2]Livelihoods!J69</f>
        <v>0</v>
      </c>
      <c r="K141" s="67">
        <f>[2]Livelihoods!K69</f>
        <v>0</v>
      </c>
      <c r="L141" s="67">
        <f>[2]Livelihoods!L69</f>
        <v>0</v>
      </c>
      <c r="M141" s="67">
        <f>[2]Livelihoods!M69</f>
        <v>0</v>
      </c>
      <c r="N141" s="67">
        <f>[2]Livelihoods!N69</f>
        <v>0</v>
      </c>
      <c r="O141" s="67">
        <f>[2]Livelihoods!O69</f>
        <v>0</v>
      </c>
      <c r="P141" s="67">
        <f>[2]Livelihoods!P69</f>
        <v>0</v>
      </c>
      <c r="Q141" s="67">
        <f>[2]Livelihoods!Q69</f>
        <v>0</v>
      </c>
      <c r="R141" s="67">
        <f>[2]Livelihoods!R69</f>
        <v>0</v>
      </c>
      <c r="S141" s="67">
        <f>[2]Livelihoods!S69</f>
        <v>0</v>
      </c>
      <c r="T141" s="67">
        <f>[2]Livelihoods!T69</f>
        <v>0</v>
      </c>
    </row>
    <row r="142" spans="1:20" x14ac:dyDescent="0.2">
      <c r="A142" t="s">
        <v>50</v>
      </c>
      <c r="B142" s="65" t="s">
        <v>95</v>
      </c>
      <c r="C142" s="66" t="s">
        <v>71</v>
      </c>
      <c r="D142" s="67">
        <f>[2]Livelihoods!D70</f>
        <v>0</v>
      </c>
      <c r="E142" s="67">
        <f>[2]Livelihoods!E70</f>
        <v>0</v>
      </c>
      <c r="F142" s="67">
        <f>[2]Livelihoods!F70</f>
        <v>0</v>
      </c>
      <c r="G142" s="67">
        <f>[2]Livelihoods!G70</f>
        <v>0</v>
      </c>
      <c r="H142" s="67">
        <f>[2]Livelihoods!H70</f>
        <v>0</v>
      </c>
      <c r="I142" s="67">
        <f>[2]Livelihoods!I70</f>
        <v>0</v>
      </c>
      <c r="J142" s="67">
        <f>[2]Livelihoods!J70</f>
        <v>0</v>
      </c>
      <c r="K142" s="67">
        <f>[2]Livelihoods!K70</f>
        <v>0</v>
      </c>
      <c r="L142" s="67">
        <f>[2]Livelihoods!L70</f>
        <v>0</v>
      </c>
      <c r="M142" s="67">
        <f>[2]Livelihoods!M70</f>
        <v>0</v>
      </c>
      <c r="N142" s="67">
        <f>[2]Livelihoods!N70</f>
        <v>0</v>
      </c>
      <c r="O142" s="67">
        <f>[2]Livelihoods!O70</f>
        <v>0</v>
      </c>
      <c r="P142" s="67">
        <f>[2]Livelihoods!P70</f>
        <v>0</v>
      </c>
      <c r="Q142" s="67">
        <f>[2]Livelihoods!Q70</f>
        <v>0</v>
      </c>
      <c r="R142" s="67">
        <f>[2]Livelihoods!R70</f>
        <v>0</v>
      </c>
      <c r="S142" s="67">
        <f>[2]Livelihoods!S70</f>
        <v>0</v>
      </c>
      <c r="T142" s="67">
        <f>[2]Livelihoods!T70</f>
        <v>0</v>
      </c>
    </row>
    <row r="143" spans="1:20" x14ac:dyDescent="0.2">
      <c r="A143" t="s">
        <v>50</v>
      </c>
      <c r="B143" s="65" t="s">
        <v>95</v>
      </c>
      <c r="C143" s="66" t="s">
        <v>72</v>
      </c>
      <c r="D143" s="67">
        <f>[2]Livelihoods!D71</f>
        <v>0</v>
      </c>
      <c r="E143" s="67">
        <f>[2]Livelihoods!E71</f>
        <v>0</v>
      </c>
      <c r="F143" s="67">
        <f>[2]Livelihoods!F71</f>
        <v>0</v>
      </c>
      <c r="G143" s="67">
        <f>[2]Livelihoods!G71</f>
        <v>0</v>
      </c>
      <c r="H143" s="67">
        <f>[2]Livelihoods!H71</f>
        <v>0</v>
      </c>
      <c r="I143" s="67">
        <f>[2]Livelihoods!I71</f>
        <v>0</v>
      </c>
      <c r="J143" s="67">
        <f>[2]Livelihoods!J71</f>
        <v>0</v>
      </c>
      <c r="K143" s="67">
        <f>[2]Livelihoods!K71</f>
        <v>0</v>
      </c>
      <c r="L143" s="67">
        <f>[2]Livelihoods!L71</f>
        <v>0</v>
      </c>
      <c r="M143" s="67">
        <f>[2]Livelihoods!M71</f>
        <v>0</v>
      </c>
      <c r="N143" s="67">
        <f>[2]Livelihoods!N71</f>
        <v>0</v>
      </c>
      <c r="O143" s="67">
        <f>[2]Livelihoods!O71</f>
        <v>0</v>
      </c>
      <c r="P143" s="67">
        <f>[2]Livelihoods!P71</f>
        <v>0</v>
      </c>
      <c r="Q143" s="67">
        <f>[2]Livelihoods!Q71</f>
        <v>0</v>
      </c>
      <c r="R143" s="67">
        <f>[2]Livelihoods!R71</f>
        <v>0</v>
      </c>
      <c r="S143" s="67">
        <f>[2]Livelihoods!S71</f>
        <v>0</v>
      </c>
      <c r="T143" s="67">
        <f>[2]Livelihoods!T71</f>
        <v>0</v>
      </c>
    </row>
    <row r="144" spans="1:20" x14ac:dyDescent="0.2">
      <c r="A144" t="s">
        <v>50</v>
      </c>
      <c r="B144" s="65" t="s">
        <v>95</v>
      </c>
      <c r="C144" s="66" t="s">
        <v>73</v>
      </c>
      <c r="D144" s="67">
        <f>[2]Livelihoods!D72</f>
        <v>21</v>
      </c>
      <c r="E144" s="67">
        <f>[2]Livelihoods!E72</f>
        <v>1186</v>
      </c>
      <c r="F144" s="67">
        <f>[2]Livelihoods!F72</f>
        <v>0</v>
      </c>
      <c r="G144" s="67">
        <f>[2]Livelihoods!G72</f>
        <v>0</v>
      </c>
      <c r="H144" s="67">
        <f>[2]Livelihoods!H72</f>
        <v>0</v>
      </c>
      <c r="I144" s="67">
        <f>[2]Livelihoods!I72</f>
        <v>0</v>
      </c>
      <c r="J144" s="67">
        <f>[2]Livelihoods!J72</f>
        <v>0</v>
      </c>
      <c r="K144" s="67">
        <f>[2]Livelihoods!K72</f>
        <v>0</v>
      </c>
      <c r="L144" s="67">
        <f>[2]Livelihoods!L72</f>
        <v>0</v>
      </c>
      <c r="M144" s="67">
        <f>[2]Livelihoods!M72</f>
        <v>0</v>
      </c>
      <c r="N144" s="67">
        <f>[2]Livelihoods!N72</f>
        <v>0</v>
      </c>
      <c r="O144" s="67">
        <f>[2]Livelihoods!O72</f>
        <v>0</v>
      </c>
      <c r="P144" s="67">
        <f>[2]Livelihoods!P72</f>
        <v>0</v>
      </c>
      <c r="Q144" s="67">
        <f>[2]Livelihoods!Q72</f>
        <v>0</v>
      </c>
      <c r="R144" s="67">
        <f>[2]Livelihoods!R72</f>
        <v>0</v>
      </c>
      <c r="S144" s="67">
        <f>[2]Livelihoods!S72</f>
        <v>0</v>
      </c>
      <c r="T144" s="67">
        <f>[2]Livelihoods!T72</f>
        <v>0</v>
      </c>
    </row>
    <row r="145" spans="1:20" x14ac:dyDescent="0.2">
      <c r="A145" t="s">
        <v>50</v>
      </c>
      <c r="B145" s="65" t="s">
        <v>82</v>
      </c>
      <c r="C145" s="66" t="s">
        <v>71</v>
      </c>
      <c r="D145" s="67">
        <f>[2]Livelihoods!D73</f>
        <v>7</v>
      </c>
      <c r="E145" s="67">
        <f>[2]Livelihoods!E73</f>
        <v>508</v>
      </c>
      <c r="F145" s="67">
        <f>[2]Livelihoods!F73</f>
        <v>0</v>
      </c>
      <c r="G145" s="67">
        <f>[2]Livelihoods!G73</f>
        <v>0</v>
      </c>
      <c r="H145" s="67">
        <f>[2]Livelihoods!H73</f>
        <v>0</v>
      </c>
      <c r="I145" s="67">
        <f>[2]Livelihoods!I73</f>
        <v>0</v>
      </c>
      <c r="J145" s="67">
        <f>[2]Livelihoods!J73</f>
        <v>0</v>
      </c>
      <c r="K145" s="67">
        <f>[2]Livelihoods!K73</f>
        <v>0</v>
      </c>
      <c r="L145" s="67">
        <f>[2]Livelihoods!L73</f>
        <v>0</v>
      </c>
      <c r="M145" s="67">
        <f>[2]Livelihoods!M73</f>
        <v>0</v>
      </c>
      <c r="N145" s="67">
        <f>[2]Livelihoods!N73</f>
        <v>0</v>
      </c>
      <c r="O145" s="67">
        <f>[2]Livelihoods!O73</f>
        <v>0</v>
      </c>
      <c r="P145" s="67">
        <f>[2]Livelihoods!P73</f>
        <v>0</v>
      </c>
      <c r="Q145" s="67">
        <f>[2]Livelihoods!Q73</f>
        <v>0</v>
      </c>
      <c r="R145" s="67">
        <f>[2]Livelihoods!R73</f>
        <v>0</v>
      </c>
      <c r="S145" s="67">
        <f>[2]Livelihoods!S73</f>
        <v>0</v>
      </c>
      <c r="T145" s="67">
        <f>[2]Livelihoods!T73</f>
        <v>0</v>
      </c>
    </row>
    <row r="146" spans="1:20" x14ac:dyDescent="0.2">
      <c r="A146" t="s">
        <v>50</v>
      </c>
      <c r="B146" s="65" t="s">
        <v>82</v>
      </c>
      <c r="C146" s="66" t="s">
        <v>72</v>
      </c>
      <c r="D146" s="67">
        <f>[2]Livelihoods!D74</f>
        <v>0</v>
      </c>
      <c r="E146" s="67">
        <f>[2]Livelihoods!E74</f>
        <v>0</v>
      </c>
      <c r="F146" s="67">
        <f>[2]Livelihoods!F74</f>
        <v>0</v>
      </c>
      <c r="G146" s="67">
        <f>[2]Livelihoods!G74</f>
        <v>0</v>
      </c>
      <c r="H146" s="67">
        <f>[2]Livelihoods!H74</f>
        <v>0</v>
      </c>
      <c r="I146" s="67">
        <f>[2]Livelihoods!I74</f>
        <v>0</v>
      </c>
      <c r="J146" s="67">
        <f>[2]Livelihoods!J74</f>
        <v>0</v>
      </c>
      <c r="K146" s="67">
        <f>[2]Livelihoods!K74</f>
        <v>0</v>
      </c>
      <c r="L146" s="67">
        <f>[2]Livelihoods!L74</f>
        <v>0</v>
      </c>
      <c r="M146" s="67">
        <f>[2]Livelihoods!M74</f>
        <v>0</v>
      </c>
      <c r="N146" s="67">
        <f>[2]Livelihoods!N74</f>
        <v>0</v>
      </c>
      <c r="O146" s="67">
        <f>[2]Livelihoods!O74</f>
        <v>0</v>
      </c>
      <c r="P146" s="67">
        <f>[2]Livelihoods!P74</f>
        <v>0</v>
      </c>
      <c r="Q146" s="67">
        <f>[2]Livelihoods!Q74</f>
        <v>0</v>
      </c>
      <c r="R146" s="67">
        <f>[2]Livelihoods!R74</f>
        <v>0</v>
      </c>
      <c r="S146" s="67">
        <f>[2]Livelihoods!S74</f>
        <v>0</v>
      </c>
      <c r="T146" s="67">
        <f>[2]Livelihoods!T74</f>
        <v>0</v>
      </c>
    </row>
    <row r="147" spans="1:20" x14ac:dyDescent="0.2">
      <c r="A147" t="s">
        <v>50</v>
      </c>
      <c r="B147" s="65" t="s">
        <v>82</v>
      </c>
      <c r="C147" s="66" t="s">
        <v>73</v>
      </c>
      <c r="D147" s="67">
        <f>[2]Livelihoods!D75</f>
        <v>13</v>
      </c>
      <c r="E147" s="67">
        <f>[2]Livelihoods!E75</f>
        <v>507</v>
      </c>
      <c r="F147" s="67">
        <f>[2]Livelihoods!F75</f>
        <v>0</v>
      </c>
      <c r="G147" s="67">
        <f>[2]Livelihoods!G75</f>
        <v>0</v>
      </c>
      <c r="H147" s="67">
        <f>[2]Livelihoods!H75</f>
        <v>0</v>
      </c>
      <c r="I147" s="67">
        <f>[2]Livelihoods!I75</f>
        <v>0</v>
      </c>
      <c r="J147" s="67">
        <f>[2]Livelihoods!J75</f>
        <v>0</v>
      </c>
      <c r="K147" s="67">
        <f>[2]Livelihoods!K75</f>
        <v>0</v>
      </c>
      <c r="L147" s="67">
        <f>[2]Livelihoods!L75</f>
        <v>0</v>
      </c>
      <c r="M147" s="67">
        <f>[2]Livelihoods!M75</f>
        <v>0</v>
      </c>
      <c r="N147" s="67">
        <f>[2]Livelihoods!N75</f>
        <v>0</v>
      </c>
      <c r="O147" s="67">
        <f>[2]Livelihoods!O75</f>
        <v>0</v>
      </c>
      <c r="P147" s="67">
        <f>[2]Livelihoods!P75</f>
        <v>0</v>
      </c>
      <c r="Q147" s="67">
        <f>[2]Livelihoods!Q75</f>
        <v>0</v>
      </c>
      <c r="R147" s="67">
        <f>[2]Livelihoods!R75</f>
        <v>0</v>
      </c>
      <c r="S147" s="67">
        <f>[2]Livelihoods!S75</f>
        <v>0</v>
      </c>
      <c r="T147" s="67">
        <f>[2]Livelihoods!T75</f>
        <v>0</v>
      </c>
    </row>
    <row r="148" spans="1:20" x14ac:dyDescent="0.2">
      <c r="A148" t="s">
        <v>50</v>
      </c>
      <c r="B148" s="65" t="s">
        <v>96</v>
      </c>
      <c r="C148" s="66" t="s">
        <v>71</v>
      </c>
      <c r="D148" s="67">
        <f>[2]Livelihoods!D76</f>
        <v>0</v>
      </c>
      <c r="E148" s="67">
        <f>[2]Livelihoods!E76</f>
        <v>0</v>
      </c>
      <c r="F148" s="67">
        <f>[2]Livelihoods!F76</f>
        <v>0</v>
      </c>
      <c r="G148" s="67">
        <f>[2]Livelihoods!G76</f>
        <v>0</v>
      </c>
      <c r="H148" s="67">
        <f>[2]Livelihoods!H76</f>
        <v>0</v>
      </c>
      <c r="I148" s="67">
        <f>[2]Livelihoods!I76</f>
        <v>0</v>
      </c>
      <c r="J148" s="67">
        <f>[2]Livelihoods!J76</f>
        <v>0</v>
      </c>
      <c r="K148" s="67">
        <f>[2]Livelihoods!K76</f>
        <v>0</v>
      </c>
      <c r="L148" s="67">
        <f>[2]Livelihoods!L76</f>
        <v>0</v>
      </c>
      <c r="M148" s="67">
        <f>[2]Livelihoods!M76</f>
        <v>0</v>
      </c>
      <c r="N148" s="67">
        <f>[2]Livelihoods!N76</f>
        <v>0</v>
      </c>
      <c r="O148" s="67">
        <f>[2]Livelihoods!O76</f>
        <v>0</v>
      </c>
      <c r="P148" s="67">
        <f>[2]Livelihoods!P76</f>
        <v>0</v>
      </c>
      <c r="Q148" s="67">
        <f>[2]Livelihoods!Q76</f>
        <v>0</v>
      </c>
      <c r="R148" s="67">
        <f>[2]Livelihoods!R76</f>
        <v>0</v>
      </c>
      <c r="S148" s="67">
        <f>[2]Livelihoods!S76</f>
        <v>0</v>
      </c>
      <c r="T148" s="67">
        <f>[2]Livelihoods!T76</f>
        <v>0</v>
      </c>
    </row>
    <row r="149" spans="1:20" x14ac:dyDescent="0.2">
      <c r="A149" t="s">
        <v>50</v>
      </c>
      <c r="B149" s="65" t="s">
        <v>96</v>
      </c>
      <c r="C149" s="66" t="s">
        <v>72</v>
      </c>
      <c r="D149" s="67">
        <f>[2]Livelihoods!D77</f>
        <v>0</v>
      </c>
      <c r="E149" s="67">
        <f>[2]Livelihoods!E77</f>
        <v>0</v>
      </c>
      <c r="F149" s="67">
        <f>[2]Livelihoods!F77</f>
        <v>0</v>
      </c>
      <c r="G149" s="67">
        <f>[2]Livelihoods!G77</f>
        <v>0</v>
      </c>
      <c r="H149" s="67">
        <f>[2]Livelihoods!H77</f>
        <v>0</v>
      </c>
      <c r="I149" s="67">
        <f>[2]Livelihoods!I77</f>
        <v>0</v>
      </c>
      <c r="J149" s="67">
        <f>[2]Livelihoods!J77</f>
        <v>0</v>
      </c>
      <c r="K149" s="67">
        <f>[2]Livelihoods!K77</f>
        <v>0</v>
      </c>
      <c r="L149" s="67">
        <f>[2]Livelihoods!L77</f>
        <v>0</v>
      </c>
      <c r="M149" s="67">
        <f>[2]Livelihoods!M77</f>
        <v>0</v>
      </c>
      <c r="N149" s="67">
        <f>[2]Livelihoods!N77</f>
        <v>0</v>
      </c>
      <c r="O149" s="67">
        <f>[2]Livelihoods!O77</f>
        <v>0</v>
      </c>
      <c r="P149" s="67">
        <f>[2]Livelihoods!P77</f>
        <v>0</v>
      </c>
      <c r="Q149" s="67">
        <f>[2]Livelihoods!Q77</f>
        <v>0</v>
      </c>
      <c r="R149" s="67">
        <f>[2]Livelihoods!R77</f>
        <v>0</v>
      </c>
      <c r="S149" s="67">
        <f>[2]Livelihoods!S77</f>
        <v>0</v>
      </c>
      <c r="T149" s="67">
        <f>[2]Livelihoods!T77</f>
        <v>0</v>
      </c>
    </row>
    <row r="150" spans="1:20" x14ac:dyDescent="0.2">
      <c r="A150" t="s">
        <v>50</v>
      </c>
      <c r="B150" s="65" t="s">
        <v>96</v>
      </c>
      <c r="C150" s="66" t="s">
        <v>73</v>
      </c>
      <c r="D150" s="67">
        <f>[2]Livelihoods!D78</f>
        <v>24</v>
      </c>
      <c r="E150" s="67">
        <f>[2]Livelihoods!E78</f>
        <v>1448</v>
      </c>
      <c r="F150" s="67">
        <f>[2]Livelihoods!F78</f>
        <v>0</v>
      </c>
      <c r="G150" s="67">
        <f>[2]Livelihoods!G78</f>
        <v>0</v>
      </c>
      <c r="H150" s="67">
        <f>[2]Livelihoods!H78</f>
        <v>0</v>
      </c>
      <c r="I150" s="67">
        <f>[2]Livelihoods!I78</f>
        <v>0</v>
      </c>
      <c r="J150" s="67">
        <f>[2]Livelihoods!J78</f>
        <v>0</v>
      </c>
      <c r="K150" s="67">
        <f>[2]Livelihoods!K78</f>
        <v>0</v>
      </c>
      <c r="L150" s="67">
        <f>[2]Livelihoods!L78</f>
        <v>0</v>
      </c>
      <c r="M150" s="67">
        <f>[2]Livelihoods!M78</f>
        <v>0</v>
      </c>
      <c r="N150" s="67">
        <f>[2]Livelihoods!N78</f>
        <v>0</v>
      </c>
      <c r="O150" s="67">
        <f>[2]Livelihoods!O78</f>
        <v>0</v>
      </c>
      <c r="P150" s="67">
        <f>[2]Livelihoods!P78</f>
        <v>0</v>
      </c>
      <c r="Q150" s="67">
        <f>[2]Livelihoods!Q78</f>
        <v>0</v>
      </c>
      <c r="R150" s="67">
        <f>[2]Livelihoods!R78</f>
        <v>0</v>
      </c>
      <c r="S150" s="67">
        <f>[2]Livelihoods!S78</f>
        <v>0</v>
      </c>
      <c r="T150" s="67">
        <f>[2]Livelihoods!T78</f>
        <v>0</v>
      </c>
    </row>
    <row r="151" spans="1:20" x14ac:dyDescent="0.2">
      <c r="A151" t="s">
        <v>50</v>
      </c>
      <c r="B151" s="65" t="s">
        <v>83</v>
      </c>
      <c r="C151" s="66" t="s">
        <v>71</v>
      </c>
      <c r="D151" s="67">
        <f>[2]Livelihoods!D79</f>
        <v>0</v>
      </c>
      <c r="E151" s="67">
        <f>[2]Livelihoods!E79</f>
        <v>0</v>
      </c>
      <c r="F151" s="67">
        <f>[2]Livelihoods!F79</f>
        <v>0</v>
      </c>
      <c r="G151" s="67">
        <f>[2]Livelihoods!G79</f>
        <v>0</v>
      </c>
      <c r="H151" s="67">
        <f>[2]Livelihoods!H79</f>
        <v>0</v>
      </c>
      <c r="I151" s="67">
        <f>[2]Livelihoods!I79</f>
        <v>0</v>
      </c>
      <c r="J151" s="67">
        <f>[2]Livelihoods!J79</f>
        <v>0</v>
      </c>
      <c r="K151" s="67">
        <f>[2]Livelihoods!K79</f>
        <v>0</v>
      </c>
      <c r="L151" s="67">
        <f>[2]Livelihoods!L79</f>
        <v>0</v>
      </c>
      <c r="M151" s="67">
        <f>[2]Livelihoods!M79</f>
        <v>0</v>
      </c>
      <c r="N151" s="67">
        <f>[2]Livelihoods!N79</f>
        <v>0</v>
      </c>
      <c r="O151" s="67">
        <f>[2]Livelihoods!O79</f>
        <v>0</v>
      </c>
      <c r="P151" s="67">
        <f>[2]Livelihoods!P79</f>
        <v>0</v>
      </c>
      <c r="Q151" s="67">
        <f>[2]Livelihoods!Q79</f>
        <v>0</v>
      </c>
      <c r="R151" s="67">
        <f>[2]Livelihoods!R79</f>
        <v>0</v>
      </c>
      <c r="S151" s="67">
        <f>[2]Livelihoods!S79</f>
        <v>0</v>
      </c>
      <c r="T151" s="67">
        <f>[2]Livelihoods!T79</f>
        <v>0</v>
      </c>
    </row>
    <row r="152" spans="1:20" x14ac:dyDescent="0.2">
      <c r="A152" t="s">
        <v>50</v>
      </c>
      <c r="B152" s="65" t="s">
        <v>83</v>
      </c>
      <c r="C152" s="66" t="s">
        <v>72</v>
      </c>
      <c r="D152" s="67">
        <f>[2]Livelihoods!D80</f>
        <v>5</v>
      </c>
      <c r="E152" s="67">
        <f>[2]Livelihoods!E80</f>
        <v>258</v>
      </c>
      <c r="F152" s="67">
        <f>[2]Livelihoods!F80</f>
        <v>0</v>
      </c>
      <c r="G152" s="67">
        <f>[2]Livelihoods!G80</f>
        <v>0</v>
      </c>
      <c r="H152" s="67">
        <f>[2]Livelihoods!H80</f>
        <v>0</v>
      </c>
      <c r="I152" s="67">
        <f>[2]Livelihoods!I80</f>
        <v>0</v>
      </c>
      <c r="J152" s="67">
        <f>[2]Livelihoods!J80</f>
        <v>0</v>
      </c>
      <c r="K152" s="67">
        <f>[2]Livelihoods!K80</f>
        <v>0</v>
      </c>
      <c r="L152" s="67">
        <f>[2]Livelihoods!L80</f>
        <v>0</v>
      </c>
      <c r="M152" s="67">
        <f>[2]Livelihoods!M80</f>
        <v>0</v>
      </c>
      <c r="N152" s="67">
        <f>[2]Livelihoods!N80</f>
        <v>0</v>
      </c>
      <c r="O152" s="67">
        <f>[2]Livelihoods!O80</f>
        <v>0</v>
      </c>
      <c r="P152" s="67">
        <f>[2]Livelihoods!P80</f>
        <v>0</v>
      </c>
      <c r="Q152" s="67">
        <f>[2]Livelihoods!Q80</f>
        <v>0</v>
      </c>
      <c r="R152" s="67">
        <f>[2]Livelihoods!R80</f>
        <v>0</v>
      </c>
      <c r="S152" s="67">
        <f>[2]Livelihoods!S80</f>
        <v>0</v>
      </c>
      <c r="T152" s="67">
        <f>[2]Livelihoods!T80</f>
        <v>0</v>
      </c>
    </row>
    <row r="153" spans="1:20" x14ac:dyDescent="0.2">
      <c r="A153" t="s">
        <v>50</v>
      </c>
      <c r="B153" s="65" t="s">
        <v>83</v>
      </c>
      <c r="C153" s="66" t="s">
        <v>73</v>
      </c>
      <c r="D153" s="67">
        <f>[2]Livelihoods!D81</f>
        <v>8</v>
      </c>
      <c r="E153" s="67">
        <f>[2]Livelihoods!E81</f>
        <v>326</v>
      </c>
      <c r="F153" s="67">
        <f>[2]Livelihoods!F81</f>
        <v>0</v>
      </c>
      <c r="G153" s="67">
        <f>[2]Livelihoods!G81</f>
        <v>0</v>
      </c>
      <c r="H153" s="67">
        <f>[2]Livelihoods!H81</f>
        <v>0</v>
      </c>
      <c r="I153" s="67">
        <f>[2]Livelihoods!I81</f>
        <v>0</v>
      </c>
      <c r="J153" s="67">
        <f>[2]Livelihoods!J81</f>
        <v>0</v>
      </c>
      <c r="K153" s="67">
        <f>[2]Livelihoods!K81</f>
        <v>0</v>
      </c>
      <c r="L153" s="67">
        <f>[2]Livelihoods!L81</f>
        <v>0</v>
      </c>
      <c r="M153" s="67">
        <f>[2]Livelihoods!M81</f>
        <v>0</v>
      </c>
      <c r="N153" s="67">
        <f>[2]Livelihoods!N81</f>
        <v>0</v>
      </c>
      <c r="O153" s="67">
        <f>[2]Livelihoods!O81</f>
        <v>0</v>
      </c>
      <c r="P153" s="67">
        <f>[2]Livelihoods!P81</f>
        <v>0</v>
      </c>
      <c r="Q153" s="67">
        <f>[2]Livelihoods!Q81</f>
        <v>0</v>
      </c>
      <c r="R153" s="67">
        <f>[2]Livelihoods!R81</f>
        <v>0</v>
      </c>
      <c r="S153" s="67">
        <f>[2]Livelihoods!S81</f>
        <v>0</v>
      </c>
      <c r="T153" s="67">
        <f>[2]Livelihoods!T81</f>
        <v>0</v>
      </c>
    </row>
    <row r="154" spans="1:20" x14ac:dyDescent="0.2">
      <c r="A154" t="s">
        <v>50</v>
      </c>
      <c r="B154" s="65" t="s">
        <v>84</v>
      </c>
      <c r="C154" s="66" t="s">
        <v>71</v>
      </c>
      <c r="D154" s="67">
        <f>[2]Livelihoods!D82</f>
        <v>0</v>
      </c>
      <c r="E154" s="67">
        <f>[2]Livelihoods!E82</f>
        <v>0</v>
      </c>
      <c r="F154" s="67">
        <f>[2]Livelihoods!F82</f>
        <v>0</v>
      </c>
      <c r="G154" s="67">
        <f>[2]Livelihoods!G82</f>
        <v>0</v>
      </c>
      <c r="H154" s="67">
        <f>[2]Livelihoods!H82</f>
        <v>0</v>
      </c>
      <c r="I154" s="67">
        <f>[2]Livelihoods!I82</f>
        <v>0</v>
      </c>
      <c r="J154" s="67">
        <f>[2]Livelihoods!J82</f>
        <v>0</v>
      </c>
      <c r="K154" s="67">
        <f>[2]Livelihoods!K82</f>
        <v>0</v>
      </c>
      <c r="L154" s="67">
        <f>[2]Livelihoods!L82</f>
        <v>0</v>
      </c>
      <c r="M154" s="67">
        <f>[2]Livelihoods!M82</f>
        <v>0</v>
      </c>
      <c r="N154" s="67">
        <f>[2]Livelihoods!N82</f>
        <v>0</v>
      </c>
      <c r="O154" s="67">
        <f>[2]Livelihoods!O82</f>
        <v>0</v>
      </c>
      <c r="P154" s="67">
        <f>[2]Livelihoods!P82</f>
        <v>0</v>
      </c>
      <c r="Q154" s="67">
        <f>[2]Livelihoods!Q82</f>
        <v>0</v>
      </c>
      <c r="R154" s="67">
        <f>[2]Livelihoods!R82</f>
        <v>0</v>
      </c>
      <c r="S154" s="67">
        <f>[2]Livelihoods!S82</f>
        <v>0</v>
      </c>
      <c r="T154" s="67">
        <f>[2]Livelihoods!T82</f>
        <v>0</v>
      </c>
    </row>
    <row r="155" spans="1:20" x14ac:dyDescent="0.2">
      <c r="A155" t="s">
        <v>50</v>
      </c>
      <c r="B155" s="65" t="s">
        <v>84</v>
      </c>
      <c r="C155" s="66" t="s">
        <v>72</v>
      </c>
      <c r="D155" s="67">
        <f>[2]Livelihoods!D83</f>
        <v>0</v>
      </c>
      <c r="E155" s="67">
        <f>[2]Livelihoods!E83</f>
        <v>0</v>
      </c>
      <c r="F155" s="67">
        <f>[2]Livelihoods!F83</f>
        <v>0</v>
      </c>
      <c r="G155" s="67">
        <f>[2]Livelihoods!G83</f>
        <v>0</v>
      </c>
      <c r="H155" s="67">
        <f>[2]Livelihoods!H83</f>
        <v>0</v>
      </c>
      <c r="I155" s="67">
        <f>[2]Livelihoods!I83</f>
        <v>0</v>
      </c>
      <c r="J155" s="67">
        <f>[2]Livelihoods!J83</f>
        <v>0</v>
      </c>
      <c r="K155" s="67">
        <f>[2]Livelihoods!K83</f>
        <v>0</v>
      </c>
      <c r="L155" s="67">
        <f>[2]Livelihoods!L83</f>
        <v>0</v>
      </c>
      <c r="M155" s="67">
        <f>[2]Livelihoods!M83</f>
        <v>0</v>
      </c>
      <c r="N155" s="67">
        <f>[2]Livelihoods!N83</f>
        <v>0</v>
      </c>
      <c r="O155" s="67">
        <f>[2]Livelihoods!O83</f>
        <v>0</v>
      </c>
      <c r="P155" s="67">
        <f>[2]Livelihoods!P83</f>
        <v>0</v>
      </c>
      <c r="Q155" s="67">
        <f>[2]Livelihoods!Q83</f>
        <v>0</v>
      </c>
      <c r="R155" s="67">
        <f>[2]Livelihoods!R83</f>
        <v>0</v>
      </c>
      <c r="S155" s="67">
        <f>[2]Livelihoods!S83</f>
        <v>0</v>
      </c>
      <c r="T155" s="67">
        <f>[2]Livelihoods!T83</f>
        <v>0</v>
      </c>
    </row>
    <row r="156" spans="1:20" x14ac:dyDescent="0.2">
      <c r="A156" t="s">
        <v>50</v>
      </c>
      <c r="B156" s="65" t="s">
        <v>84</v>
      </c>
      <c r="C156" s="66" t="s">
        <v>73</v>
      </c>
      <c r="D156" s="67">
        <f>[2]Livelihoods!D84</f>
        <v>0</v>
      </c>
      <c r="E156" s="67">
        <f>[2]Livelihoods!E84</f>
        <v>0</v>
      </c>
      <c r="F156" s="67">
        <f>[2]Livelihoods!F84</f>
        <v>0</v>
      </c>
      <c r="G156" s="67">
        <f>[2]Livelihoods!G84</f>
        <v>0</v>
      </c>
      <c r="H156" s="67">
        <f>[2]Livelihoods!H84</f>
        <v>0</v>
      </c>
      <c r="I156" s="67">
        <f>[2]Livelihoods!I84</f>
        <v>0</v>
      </c>
      <c r="J156" s="67">
        <f>[2]Livelihoods!J84</f>
        <v>0</v>
      </c>
      <c r="K156" s="67">
        <f>[2]Livelihoods!K84</f>
        <v>0</v>
      </c>
      <c r="L156" s="67">
        <f>[2]Livelihoods!L84</f>
        <v>0</v>
      </c>
      <c r="M156" s="67">
        <f>[2]Livelihoods!M84</f>
        <v>0</v>
      </c>
      <c r="N156" s="67">
        <f>[2]Livelihoods!N84</f>
        <v>0</v>
      </c>
      <c r="O156" s="67">
        <f>[2]Livelihoods!O84</f>
        <v>0</v>
      </c>
      <c r="P156" s="67">
        <f>[2]Livelihoods!P84</f>
        <v>0</v>
      </c>
      <c r="Q156" s="67">
        <f>[2]Livelihoods!Q84</f>
        <v>0</v>
      </c>
      <c r="R156" s="67">
        <f>[2]Livelihoods!R84</f>
        <v>0</v>
      </c>
      <c r="S156" s="67">
        <f>[2]Livelihoods!S84</f>
        <v>0</v>
      </c>
      <c r="T156" s="67">
        <f>[2]Livelihoods!T84</f>
        <v>0</v>
      </c>
    </row>
    <row r="157" spans="1:20" x14ac:dyDescent="0.2">
      <c r="A157" t="s">
        <v>50</v>
      </c>
      <c r="B157" s="65" t="s">
        <v>85</v>
      </c>
      <c r="C157" s="66" t="s">
        <v>71</v>
      </c>
      <c r="D157" s="67">
        <f>[2]Livelihoods!D85</f>
        <v>0</v>
      </c>
      <c r="E157" s="67">
        <f>[2]Livelihoods!E85</f>
        <v>0</v>
      </c>
      <c r="F157" s="67">
        <f>[2]Livelihoods!F85</f>
        <v>0</v>
      </c>
      <c r="G157" s="67">
        <f>[2]Livelihoods!G85</f>
        <v>0</v>
      </c>
      <c r="H157" s="67">
        <f>[2]Livelihoods!H85</f>
        <v>0</v>
      </c>
      <c r="I157" s="67">
        <f>[2]Livelihoods!I85</f>
        <v>0</v>
      </c>
      <c r="J157" s="67">
        <f>[2]Livelihoods!J85</f>
        <v>0</v>
      </c>
      <c r="K157" s="67">
        <f>[2]Livelihoods!K85</f>
        <v>0</v>
      </c>
      <c r="L157" s="67">
        <f>[2]Livelihoods!L85</f>
        <v>0</v>
      </c>
      <c r="M157" s="67">
        <f>[2]Livelihoods!M85</f>
        <v>0</v>
      </c>
      <c r="N157" s="67">
        <f>[2]Livelihoods!N85</f>
        <v>0</v>
      </c>
      <c r="O157" s="67">
        <f>[2]Livelihoods!O85</f>
        <v>0</v>
      </c>
      <c r="P157" s="67">
        <f>[2]Livelihoods!P85</f>
        <v>0</v>
      </c>
      <c r="Q157" s="67">
        <f>[2]Livelihoods!Q85</f>
        <v>0</v>
      </c>
      <c r="R157" s="67">
        <f>[2]Livelihoods!R85</f>
        <v>0</v>
      </c>
      <c r="S157" s="67">
        <f>[2]Livelihoods!S85</f>
        <v>0</v>
      </c>
      <c r="T157" s="67">
        <f>[2]Livelihoods!T85</f>
        <v>0</v>
      </c>
    </row>
    <row r="158" spans="1:20" x14ac:dyDescent="0.2">
      <c r="A158" t="s">
        <v>50</v>
      </c>
      <c r="B158" s="65" t="s">
        <v>85</v>
      </c>
      <c r="C158" s="66" t="s">
        <v>72</v>
      </c>
      <c r="D158" s="67">
        <f>[2]Livelihoods!D86</f>
        <v>0</v>
      </c>
      <c r="E158" s="67">
        <f>[2]Livelihoods!E86</f>
        <v>0</v>
      </c>
      <c r="F158" s="67">
        <f>[2]Livelihoods!F86</f>
        <v>0</v>
      </c>
      <c r="G158" s="67">
        <f>[2]Livelihoods!G86</f>
        <v>0</v>
      </c>
      <c r="H158" s="67">
        <f>[2]Livelihoods!H86</f>
        <v>0</v>
      </c>
      <c r="I158" s="67">
        <f>[2]Livelihoods!I86</f>
        <v>0</v>
      </c>
      <c r="J158" s="67">
        <f>[2]Livelihoods!J86</f>
        <v>0</v>
      </c>
      <c r="K158" s="67">
        <f>[2]Livelihoods!K86</f>
        <v>0</v>
      </c>
      <c r="L158" s="67">
        <f>[2]Livelihoods!L86</f>
        <v>0</v>
      </c>
      <c r="M158" s="67">
        <f>[2]Livelihoods!M86</f>
        <v>0</v>
      </c>
      <c r="N158" s="67">
        <f>[2]Livelihoods!N86</f>
        <v>0</v>
      </c>
      <c r="O158" s="67">
        <f>[2]Livelihoods!O86</f>
        <v>0</v>
      </c>
      <c r="P158" s="67">
        <f>[2]Livelihoods!P86</f>
        <v>0</v>
      </c>
      <c r="Q158" s="67">
        <f>[2]Livelihoods!Q86</f>
        <v>0</v>
      </c>
      <c r="R158" s="67">
        <f>[2]Livelihoods!R86</f>
        <v>0</v>
      </c>
      <c r="S158" s="67">
        <f>[2]Livelihoods!S86</f>
        <v>0</v>
      </c>
      <c r="T158" s="67">
        <f>[2]Livelihoods!T86</f>
        <v>0</v>
      </c>
    </row>
    <row r="159" spans="1:20" x14ac:dyDescent="0.2">
      <c r="A159" t="s">
        <v>50</v>
      </c>
      <c r="B159" s="65" t="s">
        <v>85</v>
      </c>
      <c r="C159" s="66" t="s">
        <v>73</v>
      </c>
      <c r="D159" s="67">
        <f>[2]Livelihoods!D87</f>
        <v>3</v>
      </c>
      <c r="E159" s="67">
        <f>[2]Livelihoods!E87</f>
        <v>90</v>
      </c>
      <c r="F159" s="67">
        <f>[2]Livelihoods!F87</f>
        <v>0</v>
      </c>
      <c r="G159" s="67">
        <f>[2]Livelihoods!G87</f>
        <v>0</v>
      </c>
      <c r="H159" s="67">
        <f>[2]Livelihoods!H87</f>
        <v>0</v>
      </c>
      <c r="I159" s="67">
        <f>[2]Livelihoods!I87</f>
        <v>0</v>
      </c>
      <c r="J159" s="67">
        <f>[2]Livelihoods!J87</f>
        <v>0</v>
      </c>
      <c r="K159" s="67">
        <f>[2]Livelihoods!K87</f>
        <v>0</v>
      </c>
      <c r="L159" s="67">
        <f>[2]Livelihoods!L87</f>
        <v>0</v>
      </c>
      <c r="M159" s="67">
        <f>[2]Livelihoods!M87</f>
        <v>0</v>
      </c>
      <c r="N159" s="67">
        <f>[2]Livelihoods!N87</f>
        <v>0</v>
      </c>
      <c r="O159" s="67">
        <f>[2]Livelihoods!O87</f>
        <v>0</v>
      </c>
      <c r="P159" s="67">
        <f>[2]Livelihoods!P87</f>
        <v>0</v>
      </c>
      <c r="Q159" s="67">
        <f>[2]Livelihoods!Q87</f>
        <v>0</v>
      </c>
      <c r="R159" s="67">
        <f>[2]Livelihoods!R87</f>
        <v>0</v>
      </c>
      <c r="S159" s="67">
        <f>[2]Livelihoods!S87</f>
        <v>0</v>
      </c>
      <c r="T159" s="67">
        <f>[2]Livelihoods!T87</f>
        <v>0</v>
      </c>
    </row>
    <row r="160" spans="1:20" x14ac:dyDescent="0.2">
      <c r="A160" t="s">
        <v>50</v>
      </c>
      <c r="B160" s="65" t="s">
        <v>86</v>
      </c>
      <c r="C160" s="66" t="s">
        <v>71</v>
      </c>
      <c r="D160" s="67">
        <f>[2]Livelihoods!D88</f>
        <v>2</v>
      </c>
      <c r="E160" s="67">
        <f>[2]Livelihoods!E88</f>
        <v>93</v>
      </c>
      <c r="F160" s="67">
        <f>[2]Livelihoods!F88</f>
        <v>0</v>
      </c>
      <c r="G160" s="67">
        <f>[2]Livelihoods!G88</f>
        <v>0</v>
      </c>
      <c r="H160" s="67">
        <f>[2]Livelihoods!H88</f>
        <v>0</v>
      </c>
      <c r="I160" s="67">
        <f>[2]Livelihoods!I88</f>
        <v>0</v>
      </c>
      <c r="J160" s="67">
        <f>[2]Livelihoods!J88</f>
        <v>0</v>
      </c>
      <c r="K160" s="67">
        <f>[2]Livelihoods!K88</f>
        <v>0</v>
      </c>
      <c r="L160" s="67">
        <f>[2]Livelihoods!L88</f>
        <v>0</v>
      </c>
      <c r="M160" s="67">
        <f>[2]Livelihoods!M88</f>
        <v>0</v>
      </c>
      <c r="N160" s="67">
        <f>[2]Livelihoods!N88</f>
        <v>0</v>
      </c>
      <c r="O160" s="67">
        <f>[2]Livelihoods!O88</f>
        <v>0</v>
      </c>
      <c r="P160" s="67">
        <f>[2]Livelihoods!P88</f>
        <v>0</v>
      </c>
      <c r="Q160" s="67">
        <f>[2]Livelihoods!Q88</f>
        <v>0</v>
      </c>
      <c r="R160" s="67">
        <f>[2]Livelihoods!R88</f>
        <v>0</v>
      </c>
      <c r="S160" s="67">
        <f>[2]Livelihoods!S88</f>
        <v>0</v>
      </c>
      <c r="T160" s="67">
        <f>[2]Livelihoods!T88</f>
        <v>0</v>
      </c>
    </row>
    <row r="161" spans="1:20" x14ac:dyDescent="0.2">
      <c r="A161" t="s">
        <v>50</v>
      </c>
      <c r="B161" s="65" t="s">
        <v>86</v>
      </c>
      <c r="C161" s="66" t="s">
        <v>72</v>
      </c>
      <c r="D161" s="67">
        <f>[2]Livelihoods!D89</f>
        <v>6</v>
      </c>
      <c r="E161" s="67">
        <f>[2]Livelihoods!E89</f>
        <v>282</v>
      </c>
      <c r="F161" s="67">
        <f>[2]Livelihoods!F89</f>
        <v>0</v>
      </c>
      <c r="G161" s="67">
        <f>[2]Livelihoods!G89</f>
        <v>0</v>
      </c>
      <c r="H161" s="67">
        <f>[2]Livelihoods!H89</f>
        <v>0</v>
      </c>
      <c r="I161" s="67">
        <f>[2]Livelihoods!I89</f>
        <v>0</v>
      </c>
      <c r="J161" s="67">
        <f>[2]Livelihoods!J89</f>
        <v>0</v>
      </c>
      <c r="K161" s="67">
        <f>[2]Livelihoods!K89</f>
        <v>0</v>
      </c>
      <c r="L161" s="67">
        <f>[2]Livelihoods!L89</f>
        <v>0</v>
      </c>
      <c r="M161" s="67">
        <f>[2]Livelihoods!M89</f>
        <v>0</v>
      </c>
      <c r="N161" s="67">
        <f>[2]Livelihoods!N89</f>
        <v>0</v>
      </c>
      <c r="O161" s="67">
        <f>[2]Livelihoods!O89</f>
        <v>0</v>
      </c>
      <c r="P161" s="67">
        <f>[2]Livelihoods!P89</f>
        <v>0</v>
      </c>
      <c r="Q161" s="67">
        <f>[2]Livelihoods!Q89</f>
        <v>0</v>
      </c>
      <c r="R161" s="67">
        <f>[2]Livelihoods!R89</f>
        <v>0</v>
      </c>
      <c r="S161" s="67">
        <f>[2]Livelihoods!S89</f>
        <v>0</v>
      </c>
      <c r="T161" s="67">
        <f>[2]Livelihoods!T89</f>
        <v>0</v>
      </c>
    </row>
    <row r="162" spans="1:20" ht="12.75" customHeight="1" x14ac:dyDescent="0.2">
      <c r="A162" t="s">
        <v>50</v>
      </c>
      <c r="B162" s="65" t="s">
        <v>86</v>
      </c>
      <c r="C162" s="66" t="s">
        <v>73</v>
      </c>
      <c r="D162" s="67">
        <f>[2]Livelihoods!D90</f>
        <v>30</v>
      </c>
      <c r="E162" s="67">
        <f>[2]Livelihoods!E90</f>
        <v>1369</v>
      </c>
      <c r="F162" s="67">
        <f>[2]Livelihoods!F90</f>
        <v>0</v>
      </c>
      <c r="G162" s="67">
        <f>[2]Livelihoods!G90</f>
        <v>0</v>
      </c>
      <c r="H162" s="67">
        <f>[2]Livelihoods!H90</f>
        <v>0</v>
      </c>
      <c r="I162" s="67">
        <f>[2]Livelihoods!I90</f>
        <v>0</v>
      </c>
      <c r="J162" s="67">
        <f>[2]Livelihoods!J90</f>
        <v>0</v>
      </c>
      <c r="K162" s="67">
        <f>[2]Livelihoods!K90</f>
        <v>0</v>
      </c>
      <c r="L162" s="67">
        <f>[2]Livelihoods!L90</f>
        <v>0</v>
      </c>
      <c r="M162" s="67">
        <f>[2]Livelihoods!M90</f>
        <v>0</v>
      </c>
      <c r="N162" s="67">
        <f>[2]Livelihoods!N90</f>
        <v>0</v>
      </c>
      <c r="O162" s="67">
        <f>[2]Livelihoods!O90</f>
        <v>0</v>
      </c>
      <c r="P162" s="67">
        <f>[2]Livelihoods!P90</f>
        <v>0</v>
      </c>
      <c r="Q162" s="67">
        <f>[2]Livelihoods!Q90</f>
        <v>0</v>
      </c>
      <c r="R162" s="67">
        <f>[2]Livelihoods!R90</f>
        <v>0</v>
      </c>
      <c r="S162" s="67">
        <f>[2]Livelihoods!S90</f>
        <v>0</v>
      </c>
      <c r="T162" s="67">
        <f>[2]Livelihoods!T90</f>
        <v>0</v>
      </c>
    </row>
  </sheetData>
  <protectedRanges>
    <protectedRange sqref="C4:C45" name="Range1"/>
    <protectedRange sqref="C46:C48" name="Range1_1"/>
    <protectedRange sqref="C49:C51" name="Range1_1_1"/>
    <protectedRange sqref="C52:C75" name="Range1_2"/>
    <protectedRange sqref="C76:C162" name="Range1_3"/>
  </protectedRanges>
  <autoFilter ref="A3:T162"/>
  <mergeCells count="8">
    <mergeCell ref="A1:A2"/>
    <mergeCell ref="B1:B2"/>
    <mergeCell ref="C1:C2"/>
    <mergeCell ref="O1:Q2"/>
    <mergeCell ref="R1:T2"/>
    <mergeCell ref="D1:E2"/>
    <mergeCell ref="F1:J2"/>
    <mergeCell ref="K1:N2"/>
  </mergeCells>
  <dataValidations count="2">
    <dataValidation allowBlank="1" showInputMessage="1" sqref="D3:H3 C1 C3"/>
    <dataValidation type="list" allowBlank="1" showInputMessage="1" showErrorMessage="1" errorTitle="Invalid Data" error="Select From Drop Down List" sqref="C46:C75">
      <formula1>"Agri / Horti,Livestock &amp; Fisheries, Non Farm"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15" sqref="E15"/>
    </sheetView>
  </sheetViews>
  <sheetFormatPr defaultRowHeight="21" customHeight="1" x14ac:dyDescent="0.2"/>
  <cols>
    <col min="1" max="1" width="14.140625" customWidth="1"/>
    <col min="2" max="2" width="10.85546875" customWidth="1"/>
    <col min="3" max="3" width="12.28515625" customWidth="1"/>
    <col min="4" max="4" width="15.28515625" customWidth="1"/>
    <col min="5" max="5" width="15.42578125" customWidth="1"/>
    <col min="6" max="6" width="16.42578125" customWidth="1"/>
    <col min="7" max="7" width="14.42578125" customWidth="1"/>
    <col min="8" max="8" width="13.7109375" customWidth="1"/>
  </cols>
  <sheetData>
    <row r="1" spans="1:8" ht="63" customHeight="1" x14ac:dyDescent="0.2">
      <c r="A1" s="157" t="s">
        <v>155</v>
      </c>
      <c r="B1" s="157"/>
      <c r="C1" s="157"/>
      <c r="D1" s="157"/>
      <c r="E1" s="157"/>
      <c r="F1" s="157"/>
      <c r="G1" s="157"/>
      <c r="H1" s="157"/>
    </row>
    <row r="2" spans="1:8" ht="35.25" customHeight="1" x14ac:dyDescent="0.2">
      <c r="A2" s="81" t="s">
        <v>118</v>
      </c>
      <c r="B2" s="81" t="s">
        <v>119</v>
      </c>
      <c r="C2" s="81" t="s">
        <v>120</v>
      </c>
      <c r="D2" s="81" t="s">
        <v>121</v>
      </c>
      <c r="E2" s="81" t="s">
        <v>122</v>
      </c>
      <c r="F2" s="99" t="s">
        <v>123</v>
      </c>
      <c r="G2" s="81" t="s">
        <v>42</v>
      </c>
      <c r="H2" s="81" t="s">
        <v>124</v>
      </c>
    </row>
    <row r="3" spans="1:8" ht="21" customHeight="1" x14ac:dyDescent="0.25">
      <c r="A3" s="82">
        <v>1</v>
      </c>
      <c r="B3" s="83">
        <v>2</v>
      </c>
      <c r="C3" s="82">
        <v>3</v>
      </c>
      <c r="D3" s="83">
        <v>4</v>
      </c>
      <c r="E3" s="82">
        <v>5</v>
      </c>
      <c r="F3" s="83">
        <v>6</v>
      </c>
      <c r="G3" s="82">
        <v>7</v>
      </c>
      <c r="H3" s="83">
        <v>8</v>
      </c>
    </row>
    <row r="4" spans="1:8" ht="21" customHeight="1" x14ac:dyDescent="0.2">
      <c r="A4" s="83" t="s">
        <v>125</v>
      </c>
      <c r="B4" s="83">
        <f>5812.83</f>
        <v>5812.83</v>
      </c>
      <c r="C4" s="88">
        <v>4506.1000000000004</v>
      </c>
      <c r="D4" s="84">
        <v>1937.62</v>
      </c>
      <c r="E4" s="84">
        <v>38.619999999999997</v>
      </c>
      <c r="F4" s="100">
        <f>C4+D4+E4</f>
        <v>6482.34</v>
      </c>
      <c r="G4" s="88">
        <f>2912.05765+268.11-140.03289</f>
        <v>3040.1347600000004</v>
      </c>
      <c r="H4" s="85">
        <f>G4/F4</f>
        <v>0.46898724226128224</v>
      </c>
    </row>
    <row r="5" spans="1:8" ht="21" customHeight="1" x14ac:dyDescent="0.2">
      <c r="A5" s="83" t="s">
        <v>126</v>
      </c>
      <c r="B5" s="101">
        <v>10333</v>
      </c>
      <c r="C5" s="88">
        <v>2351</v>
      </c>
      <c r="D5" s="88">
        <v>4945</v>
      </c>
      <c r="E5" s="84"/>
      <c r="F5" s="100">
        <f t="shared" ref="F5:F11" si="0">C5+D5+E5</f>
        <v>7296</v>
      </c>
      <c r="G5" s="88">
        <v>4101.0518099999999</v>
      </c>
      <c r="H5" s="85">
        <f>G5/F5</f>
        <v>0.56209591694078942</v>
      </c>
    </row>
    <row r="6" spans="1:8" ht="21" customHeight="1" x14ac:dyDescent="0.2">
      <c r="A6" s="81" t="s">
        <v>130</v>
      </c>
      <c r="B6" s="81">
        <f t="shared" ref="B6:G6" si="1">SUM(B4:B5)</f>
        <v>16145.83</v>
      </c>
      <c r="C6" s="89">
        <f t="shared" si="1"/>
        <v>6857.1</v>
      </c>
      <c r="D6" s="86">
        <f t="shared" si="1"/>
        <v>6882.62</v>
      </c>
      <c r="E6" s="86">
        <f t="shared" si="1"/>
        <v>38.619999999999997</v>
      </c>
      <c r="F6" s="86">
        <f t="shared" si="1"/>
        <v>13778.34</v>
      </c>
      <c r="G6" s="89">
        <f t="shared" si="1"/>
        <v>7141.1865699999998</v>
      </c>
      <c r="H6" s="87">
        <f>G6/F6</f>
        <v>0.51829077886015296</v>
      </c>
    </row>
    <row r="7" spans="1:8" ht="21" customHeight="1" x14ac:dyDescent="0.2">
      <c r="A7" s="83" t="s">
        <v>127</v>
      </c>
      <c r="B7" s="83">
        <v>846.59</v>
      </c>
      <c r="C7" s="84">
        <v>1146.98</v>
      </c>
      <c r="D7" s="84"/>
      <c r="E7" s="84"/>
      <c r="F7" s="100">
        <f>C7+D7+E7</f>
        <v>1146.98</v>
      </c>
      <c r="G7" s="84">
        <v>250.8</v>
      </c>
      <c r="H7" s="85">
        <f>G7/F7</f>
        <v>0.21866117979389355</v>
      </c>
    </row>
    <row r="8" spans="1:8" ht="21" customHeight="1" x14ac:dyDescent="0.2">
      <c r="A8" s="83" t="s">
        <v>48</v>
      </c>
      <c r="B8" s="101">
        <f>25*22</f>
        <v>550</v>
      </c>
      <c r="C8" s="84">
        <v>20.94</v>
      </c>
      <c r="D8" s="88">
        <v>182</v>
      </c>
      <c r="E8" s="84"/>
      <c r="F8" s="100">
        <f t="shared" si="0"/>
        <v>202.94</v>
      </c>
      <c r="G8" s="88">
        <v>140.03289000000001</v>
      </c>
      <c r="H8" s="85">
        <f t="shared" ref="H8:H12" si="2">G8/F8</f>
        <v>0.69002113925298125</v>
      </c>
    </row>
    <row r="9" spans="1:8" ht="21" customHeight="1" x14ac:dyDescent="0.2">
      <c r="A9" s="83" t="s">
        <v>128</v>
      </c>
      <c r="B9" s="101">
        <v>134.5</v>
      </c>
      <c r="C9" s="88">
        <v>105.66</v>
      </c>
      <c r="D9" s="84"/>
      <c r="E9" s="84"/>
      <c r="F9" s="100">
        <f t="shared" si="0"/>
        <v>105.66</v>
      </c>
      <c r="G9" s="115">
        <v>82.29</v>
      </c>
      <c r="H9" s="85">
        <f t="shared" si="2"/>
        <v>0.77881885292447484</v>
      </c>
    </row>
    <row r="10" spans="1:8" ht="21" customHeight="1" x14ac:dyDescent="0.2">
      <c r="A10" s="83" t="s">
        <v>129</v>
      </c>
      <c r="B10" s="101">
        <v>100</v>
      </c>
      <c r="C10" s="88">
        <v>100</v>
      </c>
      <c r="D10" s="88">
        <v>38</v>
      </c>
      <c r="E10" s="84"/>
      <c r="F10" s="100">
        <f t="shared" si="0"/>
        <v>138</v>
      </c>
      <c r="G10" s="88">
        <v>52</v>
      </c>
      <c r="H10" s="85">
        <f t="shared" si="2"/>
        <v>0.37681159420289856</v>
      </c>
    </row>
    <row r="11" spans="1:8" ht="21" customHeight="1" x14ac:dyDescent="0.2">
      <c r="A11" s="90" t="s">
        <v>131</v>
      </c>
      <c r="B11" s="101">
        <v>50</v>
      </c>
      <c r="C11" s="88">
        <v>50</v>
      </c>
      <c r="D11" s="88"/>
      <c r="E11" s="84"/>
      <c r="F11" s="100">
        <f t="shared" si="0"/>
        <v>50</v>
      </c>
      <c r="G11" s="88">
        <v>0.79</v>
      </c>
      <c r="H11" s="85">
        <f t="shared" si="2"/>
        <v>1.5800000000000002E-2</v>
      </c>
    </row>
    <row r="12" spans="1:8" ht="21" customHeight="1" x14ac:dyDescent="0.2">
      <c r="A12" s="81" t="s">
        <v>35</v>
      </c>
      <c r="B12" s="89">
        <f>B6+B7+B8+B9+B10+B11</f>
        <v>17826.919999999998</v>
      </c>
      <c r="C12" s="89">
        <f t="shared" ref="C12:G12" si="3">C6+C7+C8+C9+C10+C11</f>
        <v>8280.68</v>
      </c>
      <c r="D12" s="89">
        <f>D6+D7+D8+D9+D10+D11</f>
        <v>7102.62</v>
      </c>
      <c r="E12" s="89">
        <f t="shared" si="3"/>
        <v>38.619999999999997</v>
      </c>
      <c r="F12" s="89">
        <f t="shared" si="3"/>
        <v>15421.92</v>
      </c>
      <c r="G12" s="89">
        <f t="shared" si="3"/>
        <v>7667.0994600000004</v>
      </c>
      <c r="H12" s="87">
        <f t="shared" si="2"/>
        <v>0.49715596112546301</v>
      </c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H4" sqref="H4"/>
    </sheetView>
  </sheetViews>
  <sheetFormatPr defaultRowHeight="12.75" x14ac:dyDescent="0.2"/>
  <cols>
    <col min="1" max="1" width="10.42578125" customWidth="1"/>
    <col min="2" max="2" width="35.85546875" customWidth="1"/>
    <col min="3" max="3" width="24.42578125" customWidth="1"/>
    <col min="4" max="4" width="11.5703125" customWidth="1"/>
  </cols>
  <sheetData>
    <row r="1" spans="1:4" ht="56.25" customHeight="1" x14ac:dyDescent="0.35">
      <c r="A1" s="158" t="s">
        <v>159</v>
      </c>
      <c r="B1" s="158"/>
      <c r="C1" s="158"/>
      <c r="D1" s="111"/>
    </row>
    <row r="2" spans="1:4" ht="22.5" customHeight="1" x14ac:dyDescent="0.2">
      <c r="A2" s="113" t="s">
        <v>148</v>
      </c>
      <c r="B2" s="114" t="s">
        <v>149</v>
      </c>
      <c r="C2" s="114" t="s">
        <v>150</v>
      </c>
    </row>
    <row r="3" spans="1:4" ht="30" customHeight="1" x14ac:dyDescent="0.2">
      <c r="A3" s="112">
        <v>1</v>
      </c>
      <c r="B3" s="5" t="s">
        <v>151</v>
      </c>
      <c r="C3" s="5">
        <v>97.13</v>
      </c>
    </row>
    <row r="4" spans="1:4" ht="30" customHeight="1" x14ac:dyDescent="0.2">
      <c r="A4" s="112">
        <f>+A3+1</f>
        <v>2</v>
      </c>
      <c r="B4" s="5" t="s">
        <v>152</v>
      </c>
      <c r="C4" s="5">
        <v>29.46</v>
      </c>
    </row>
    <row r="5" spans="1:4" ht="30" customHeight="1" x14ac:dyDescent="0.2">
      <c r="A5" s="112">
        <f t="shared" ref="A5:A6" si="0">+A4+1</f>
        <v>3</v>
      </c>
      <c r="B5" s="5" t="s">
        <v>153</v>
      </c>
      <c r="C5" s="5">
        <v>1.95</v>
      </c>
    </row>
    <row r="6" spans="1:4" ht="30" customHeight="1" x14ac:dyDescent="0.2">
      <c r="A6" s="112">
        <f t="shared" si="0"/>
        <v>4</v>
      </c>
      <c r="B6" s="5" t="s">
        <v>154</v>
      </c>
      <c r="C6" s="5">
        <f>SUM(C3:C5)</f>
        <v>128.54</v>
      </c>
    </row>
    <row r="7" spans="1:4" ht="30" customHeight="1" x14ac:dyDescent="0.2">
      <c r="A7" s="112">
        <v>5</v>
      </c>
      <c r="B7" s="5" t="s">
        <v>42</v>
      </c>
      <c r="C7" s="5">
        <v>41.68</v>
      </c>
      <c r="D7" s="110">
        <f>C7/C6</f>
        <v>0.32425704060992688</v>
      </c>
    </row>
    <row r="8" spans="1:4" ht="30" customHeight="1" x14ac:dyDescent="0.2"/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Physical</vt:lpstr>
      <vt:lpstr>Livelihoods</vt:lpstr>
      <vt:lpstr>Finance-NRLM</vt:lpstr>
      <vt:lpstr>Finance- DDU-GKY</vt:lpstr>
      <vt:lpstr>'Finance- DDU-GKY'!Print_Area</vt:lpstr>
      <vt:lpstr>Physical!Print_Area</vt:lpstr>
      <vt:lpstr>Physical!Print_Titles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26271MSDO</cp:lastModifiedBy>
  <cp:lastPrinted>2016-12-08T10:44:26Z</cp:lastPrinted>
  <dcterms:created xsi:type="dcterms:W3CDTF">2012-07-04T08:54:41Z</dcterms:created>
  <dcterms:modified xsi:type="dcterms:W3CDTF">2016-12-08T10:44:41Z</dcterms:modified>
</cp:coreProperties>
</file>