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9440" windowHeight="7875"/>
  </bookViews>
  <sheets>
    <sheet name="march" sheetId="1" r:id="rId1"/>
  </sheets>
  <definedNames>
    <definedName name="_xlnm.Print_Area" localSheetId="0">march!$A$1:$P$36</definedName>
  </definedNames>
  <calcPr calcId="145621"/>
</workbook>
</file>

<file path=xl/calcChain.xml><?xml version="1.0" encoding="utf-8"?>
<calcChain xmlns="http://schemas.openxmlformats.org/spreadsheetml/2006/main">
  <c r="N36" i="1"/>
  <c r="L36"/>
  <c r="J14"/>
  <c r="J15"/>
  <c r="J22"/>
  <c r="J6"/>
  <c r="F36"/>
  <c r="H36"/>
  <c r="I18"/>
  <c r="I20"/>
  <c r="I6"/>
  <c r="E36"/>
  <c r="G7"/>
  <c r="J7" s="1"/>
  <c r="G8"/>
  <c r="J8" s="1"/>
  <c r="G9"/>
  <c r="I9" s="1"/>
  <c r="G10"/>
  <c r="J10" s="1"/>
  <c r="G11"/>
  <c r="I11" s="1"/>
  <c r="G12"/>
  <c r="I12" s="1"/>
  <c r="G13"/>
  <c r="J13" s="1"/>
  <c r="G14"/>
  <c r="I14" s="1"/>
  <c r="G15"/>
  <c r="I15" s="1"/>
  <c r="G16"/>
  <c r="I16" s="1"/>
  <c r="G17"/>
  <c r="J17" s="1"/>
  <c r="G18"/>
  <c r="J18" s="1"/>
  <c r="G19"/>
  <c r="J19" s="1"/>
  <c r="G20"/>
  <c r="J20" s="1"/>
  <c r="G21"/>
  <c r="I21" s="1"/>
  <c r="G22"/>
  <c r="I22" s="1"/>
  <c r="G23"/>
  <c r="J23" s="1"/>
  <c r="G24"/>
  <c r="J24" s="1"/>
  <c r="G25"/>
  <c r="I25" s="1"/>
  <c r="G26"/>
  <c r="I26" s="1"/>
  <c r="G27"/>
  <c r="J27" s="1"/>
  <c r="G28"/>
  <c r="I28" s="1"/>
  <c r="G29"/>
  <c r="J29" s="1"/>
  <c r="G30"/>
  <c r="I30" s="1"/>
  <c r="G31"/>
  <c r="G32"/>
  <c r="J32" s="1"/>
  <c r="G33"/>
  <c r="J33" s="1"/>
  <c r="G34"/>
  <c r="J34" s="1"/>
  <c r="G35"/>
  <c r="J35" s="1"/>
  <c r="G6"/>
  <c r="I29" l="1"/>
  <c r="I13"/>
  <c r="J31"/>
  <c r="I31"/>
  <c r="I33"/>
  <c r="I24"/>
  <c r="J28"/>
  <c r="J12"/>
  <c r="I32"/>
  <c r="I23"/>
  <c r="J11"/>
  <c r="I35"/>
  <c r="J21"/>
  <c r="I34"/>
  <c r="J26"/>
  <c r="J16"/>
  <c r="J30"/>
  <c r="I10"/>
  <c r="I17"/>
  <c r="J25"/>
  <c r="I19"/>
  <c r="I27"/>
  <c r="G36"/>
  <c r="I36" s="1"/>
  <c r="I8"/>
  <c r="J9"/>
  <c r="I7"/>
  <c r="J36" l="1"/>
  <c r="O8"/>
  <c r="O20"/>
  <c r="O6"/>
  <c r="M7"/>
  <c r="O7" s="1"/>
  <c r="M8"/>
  <c r="O9"/>
  <c r="M10"/>
  <c r="O10" s="1"/>
  <c r="M11"/>
  <c r="O11" s="1"/>
  <c r="M12"/>
  <c r="O12" s="1"/>
  <c r="M13"/>
  <c r="O13" s="1"/>
  <c r="M14"/>
  <c r="O14" s="1"/>
  <c r="M15"/>
  <c r="O15" s="1"/>
  <c r="M16"/>
  <c r="O16" s="1"/>
  <c r="M17"/>
  <c r="O17" s="1"/>
  <c r="M18"/>
  <c r="O18" s="1"/>
  <c r="M19"/>
  <c r="O19" s="1"/>
  <c r="M20"/>
  <c r="M21"/>
  <c r="O21" s="1"/>
  <c r="M22"/>
  <c r="O22" s="1"/>
  <c r="M23"/>
  <c r="O23" s="1"/>
  <c r="M24"/>
  <c r="O24" s="1"/>
  <c r="M25"/>
  <c r="O25" s="1"/>
  <c r="M26"/>
  <c r="M27"/>
  <c r="O27" s="1"/>
  <c r="M28"/>
  <c r="O28" s="1"/>
  <c r="M29"/>
  <c r="O29" s="1"/>
  <c r="M30"/>
  <c r="O30" s="1"/>
  <c r="M31"/>
  <c r="O31" s="1"/>
  <c r="M32"/>
  <c r="O32" s="1"/>
  <c r="M33"/>
  <c r="O33" s="1"/>
  <c r="M34"/>
  <c r="O34" s="1"/>
  <c r="M35"/>
  <c r="O35" s="1"/>
  <c r="M6"/>
  <c r="O26" l="1"/>
  <c r="O36" s="1"/>
  <c r="M36"/>
</calcChain>
</file>

<file path=xl/sharedStrings.xml><?xml version="1.0" encoding="utf-8"?>
<sst xmlns="http://schemas.openxmlformats.org/spreadsheetml/2006/main" count="79" uniqueCount="52">
  <si>
    <t>14TH  F.C Basic Grant</t>
  </si>
  <si>
    <t>Total</t>
  </si>
  <si>
    <t>Taken up</t>
  </si>
  <si>
    <t>Spill Over</t>
  </si>
  <si>
    <t>No. of Projects</t>
  </si>
  <si>
    <t>Balance</t>
  </si>
  <si>
    <t>% exp.</t>
  </si>
  <si>
    <t>Expenditure incurred</t>
  </si>
  <si>
    <t>Total Funds</t>
  </si>
  <si>
    <t>Other Receipt (int.etc) 2015-16</t>
  </si>
  <si>
    <t>Grant Receipt          (2015-16)</t>
  </si>
  <si>
    <t>O.B</t>
  </si>
  <si>
    <t>Remarks</t>
  </si>
  <si>
    <t>Under Progress</t>
  </si>
  <si>
    <t>Project Completed</t>
  </si>
  <si>
    <t>Physical Achievement</t>
  </si>
  <si>
    <t>Financial Achievement  (Rs in Lakhs)</t>
  </si>
  <si>
    <t>Name of the Scheme</t>
  </si>
  <si>
    <t>SL NO</t>
  </si>
  <si>
    <t>Name of the District</t>
  </si>
  <si>
    <t>Angul</t>
  </si>
  <si>
    <t>Balasore</t>
  </si>
  <si>
    <t>Bargarh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</si>
  <si>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</si>
  <si>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</si>
  <si>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</si>
  <si>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</si>
  <si>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</si>
  <si>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</si>
  <si>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</si>
  <si>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</si>
  <si>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</si>
  <si>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</si>
  <si>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</si>
  <si>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</si>
  <si>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</si>
  <si>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</si>
  <si>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</si>
  <si>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</si>
  <si>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</si>
  <si>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</si>
  <si>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</si>
  <si>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</si>
  <si>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</si>
  <si>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</si>
  <si>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</si>
  <si>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</si>
  <si>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</si>
  <si>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</si>
  <si>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Sundergarh</t>
  </si>
  <si>
    <t>State Total</t>
  </si>
  <si>
    <t xml:space="preserve">     FINANCIAL AND PHYSICAL ACHIEVEMENT UNDER 14TH FINANCE COMMISSION DURING THE YEAR 2015-2016      Month:-March-2016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</si>
</sst>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3"/>
      <color theme="1"/>
      <name val="Times New Roman"/>
      <family val="1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0" fillId="0" borderId="0" xfId="0" applyBorder="1"/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Border="1" applyAlignment="1">
      <alignment horizontal="center"/>
    </xf>
    <xf numFmtId="0" fontId="8" fillId="0" borderId="0" xfId="1" applyFont="1" applyFill="1" applyBorder="1"/>
    <xf numFmtId="2" fontId="9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zoomScale="70" zoomScaleNormal="70" workbookViewId="0">
      <selection activeCell="R19" sqref="R19"/>
    </sheetView>
  </sheetViews>
  <sheetFormatPr defaultRowHeight="15"/>
  <cols>
    <col min="1" max="1" width="9.140625" style="1"/>
    <col min="2" max="2" width="20.28515625" style="1" customWidth="1"/>
    <col min="3" max="3" width="28.7109375" style="1" customWidth="1"/>
    <col min="4" max="4" width="9.140625" style="1"/>
    <col min="5" max="5" width="15.140625" style="1" customWidth="1"/>
    <col min="6" max="6" width="14" style="1" customWidth="1"/>
    <col min="7" max="7" width="14.42578125" style="1" customWidth="1"/>
    <col min="8" max="8" width="16.42578125" style="1" customWidth="1"/>
    <col min="9" max="9" width="15" style="1" customWidth="1"/>
    <col min="10" max="10" width="14.42578125" style="1" customWidth="1"/>
    <col min="11" max="11" width="8.28515625" style="1" customWidth="1"/>
    <col min="12" max="12" width="10.28515625" style="1" customWidth="1"/>
    <col min="13" max="13" width="9.85546875" style="1" bestFit="1" customWidth="1"/>
    <col min="14" max="14" width="11.7109375" style="1" customWidth="1"/>
    <col min="15" max="15" width="10.5703125" style="1" customWidth="1"/>
    <col min="16" max="16" width="11.140625" style="1" bestFit="1" customWidth="1"/>
    <col min="17" max="17" width="18.42578125" style="1" customWidth="1"/>
    <col min="18" max="18" width="16.28515625" style="1" customWidth="1"/>
    <col min="19" max="16384" width="9.140625" style="1"/>
  </cols>
  <sheetData>
    <row r="1" spans="1:18" ht="33" customHeight="1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8" ht="18.75">
      <c r="A2" s="21" t="s">
        <v>18</v>
      </c>
      <c r="B2" s="19" t="s">
        <v>19</v>
      </c>
      <c r="C2" s="19" t="s">
        <v>17</v>
      </c>
      <c r="D2" s="21" t="s">
        <v>16</v>
      </c>
      <c r="E2" s="21"/>
      <c r="F2" s="21"/>
      <c r="G2" s="21"/>
      <c r="H2" s="21"/>
      <c r="I2" s="21"/>
      <c r="J2" s="21"/>
      <c r="K2" s="21" t="s">
        <v>15</v>
      </c>
      <c r="L2" s="21"/>
      <c r="M2" s="21"/>
      <c r="N2" s="19" t="s">
        <v>14</v>
      </c>
      <c r="O2" s="19" t="s">
        <v>13</v>
      </c>
      <c r="P2" s="21" t="s">
        <v>12</v>
      </c>
    </row>
    <row r="3" spans="1:18" ht="24" customHeight="1">
      <c r="A3" s="21"/>
      <c r="B3" s="19"/>
      <c r="C3" s="19"/>
      <c r="D3" s="21" t="s">
        <v>11</v>
      </c>
      <c r="E3" s="19" t="s">
        <v>10</v>
      </c>
      <c r="F3" s="19" t="s">
        <v>9</v>
      </c>
      <c r="G3" s="19" t="s">
        <v>8</v>
      </c>
      <c r="H3" s="19" t="s">
        <v>7</v>
      </c>
      <c r="I3" s="19" t="s">
        <v>6</v>
      </c>
      <c r="J3" s="19" t="s">
        <v>5</v>
      </c>
      <c r="K3" s="21" t="s">
        <v>4</v>
      </c>
      <c r="L3" s="21"/>
      <c r="M3" s="21"/>
      <c r="N3" s="19"/>
      <c r="O3" s="19"/>
      <c r="P3" s="21"/>
    </row>
    <row r="4" spans="1:18" ht="48" customHeight="1">
      <c r="A4" s="21"/>
      <c r="B4" s="19"/>
      <c r="C4" s="19"/>
      <c r="D4" s="21"/>
      <c r="E4" s="19"/>
      <c r="F4" s="19"/>
      <c r="G4" s="19"/>
      <c r="H4" s="19"/>
      <c r="I4" s="19"/>
      <c r="J4" s="19"/>
      <c r="K4" s="16" t="s">
        <v>3</v>
      </c>
      <c r="L4" s="3" t="s">
        <v>2</v>
      </c>
      <c r="M4" s="3" t="s">
        <v>1</v>
      </c>
      <c r="N4" s="19"/>
      <c r="O4" s="19"/>
      <c r="P4" s="21"/>
    </row>
    <row r="5" spans="1:18" ht="17.2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</row>
    <row r="6" spans="1:18" ht="24" customHeight="1">
      <c r="A6" s="4">
        <v>1</v>
      </c>
      <c r="B6" s="2" t="s">
        <v>20</v>
      </c>
      <c r="C6" s="6" t="s">
        <v>0</v>
      </c>
      <c r="D6" s="5">
        <v>0</v>
      </c>
      <c r="E6" s="8">
        <v>2982.9330399999999</v>
      </c>
      <c r="F6" s="5">
        <v>0</v>
      </c>
      <c r="G6" s="9">
        <f>E6+F6</f>
        <v>2982.9330399999999</v>
      </c>
      <c r="H6" s="5">
        <v>185.01</v>
      </c>
      <c r="I6" s="9">
        <f>(H6/G6)*100</f>
        <v>6.2022847150467717</v>
      </c>
      <c r="J6" s="9">
        <f>G6-H6</f>
        <v>2797.9230399999997</v>
      </c>
      <c r="K6" s="5">
        <v>0</v>
      </c>
      <c r="L6" s="5">
        <v>288</v>
      </c>
      <c r="M6" s="5">
        <f>K6+L6</f>
        <v>288</v>
      </c>
      <c r="N6" s="5">
        <v>10</v>
      </c>
      <c r="O6" s="5">
        <f>M6-N6</f>
        <v>278</v>
      </c>
      <c r="P6" s="5"/>
      <c r="Q6" s="14"/>
      <c r="R6" s="10"/>
    </row>
    <row r="7" spans="1:18" ht="24" customHeight="1">
      <c r="A7" s="4">
        <v>2</v>
      </c>
      <c r="B7" s="15" t="s">
        <v>21</v>
      </c>
      <c r="C7" s="6" t="s">
        <v>0</v>
      </c>
      <c r="D7" s="5">
        <v>0</v>
      </c>
      <c r="E7" s="8">
        <v>4735.7595799999999</v>
      </c>
      <c r="F7" s="5">
        <v>0</v>
      </c>
      <c r="G7" s="9">
        <f t="shared" ref="G7:G36" si="0">E7+F7</f>
        <v>4735.7595799999999</v>
      </c>
      <c r="H7" s="5">
        <v>309.13</v>
      </c>
      <c r="I7" s="9">
        <f t="shared" ref="I7:I35" si="1">(H7/G7)*100</f>
        <v>6.5275695435535601</v>
      </c>
      <c r="J7" s="9">
        <f t="shared" ref="J7:J35" si="2">G7-H7</f>
        <v>4426.6295799999998</v>
      </c>
      <c r="K7" s="5">
        <v>0</v>
      </c>
      <c r="L7" s="5">
        <v>571</v>
      </c>
      <c r="M7" s="5">
        <f t="shared" ref="M7:M35" si="3">K7+L7</f>
        <v>571</v>
      </c>
      <c r="N7" s="5">
        <v>97</v>
      </c>
      <c r="O7" s="5">
        <f t="shared" ref="O7:O35" si="4">M7-N7</f>
        <v>474</v>
      </c>
      <c r="P7" s="5"/>
      <c r="R7" s="10"/>
    </row>
    <row r="8" spans="1:18" ht="24" customHeight="1">
      <c r="A8" s="4">
        <v>3</v>
      </c>
      <c r="B8" s="2" t="s">
        <v>22</v>
      </c>
      <c r="C8" s="6" t="s">
        <v>0</v>
      </c>
      <c r="D8" s="5"/>
      <c r="E8" s="8">
        <v>3441.1801599999999</v>
      </c>
      <c r="F8" s="5">
        <v>0</v>
      </c>
      <c r="G8" s="9">
        <f t="shared" si="0"/>
        <v>3441.1801599999999</v>
      </c>
      <c r="H8" s="5">
        <v>2607.84</v>
      </c>
      <c r="I8" s="9">
        <f t="shared" si="1"/>
        <v>75.783303365319881</v>
      </c>
      <c r="J8" s="9">
        <f t="shared" si="2"/>
        <v>833.34015999999974</v>
      </c>
      <c r="K8" s="5">
        <v>0</v>
      </c>
      <c r="L8" s="5">
        <v>1488</v>
      </c>
      <c r="M8" s="5">
        <f t="shared" si="3"/>
        <v>1488</v>
      </c>
      <c r="N8" s="5">
        <v>1074</v>
      </c>
      <c r="O8" s="5">
        <f t="shared" si="4"/>
        <v>414</v>
      </c>
      <c r="P8" s="5"/>
      <c r="R8" s="10"/>
    </row>
    <row r="9" spans="1:18" ht="24" customHeight="1">
      <c r="A9" s="4">
        <v>4</v>
      </c>
      <c r="B9" s="15" t="s">
        <v>23</v>
      </c>
      <c r="C9" s="6" t="s">
        <v>0</v>
      </c>
      <c r="D9" s="5">
        <v>0</v>
      </c>
      <c r="E9" s="8">
        <v>3092.2429299999999</v>
      </c>
      <c r="F9" s="5">
        <v>0</v>
      </c>
      <c r="G9" s="9">
        <f t="shared" si="0"/>
        <v>3092.2429299999999</v>
      </c>
      <c r="H9" s="5">
        <v>89.024000000000001</v>
      </c>
      <c r="I9" s="9">
        <f t="shared" si="1"/>
        <v>2.8789458660028373</v>
      </c>
      <c r="J9" s="9">
        <f t="shared" si="2"/>
        <v>3003.21893</v>
      </c>
      <c r="K9" s="5">
        <v>0</v>
      </c>
      <c r="L9" s="5">
        <v>1255</v>
      </c>
      <c r="M9" s="5">
        <v>1255</v>
      </c>
      <c r="N9" s="5">
        <v>20</v>
      </c>
      <c r="O9" s="5">
        <f t="shared" si="4"/>
        <v>1235</v>
      </c>
      <c r="P9" s="5"/>
      <c r="R9" s="17"/>
    </row>
    <row r="10" spans="1:18" ht="24" customHeight="1">
      <c r="A10" s="4">
        <v>5</v>
      </c>
      <c r="B10" s="15" t="s">
        <v>24</v>
      </c>
      <c r="C10" s="6" t="s">
        <v>0</v>
      </c>
      <c r="D10" s="5">
        <v>0</v>
      </c>
      <c r="E10" s="8">
        <v>3906.22199</v>
      </c>
      <c r="F10" s="5">
        <v>0</v>
      </c>
      <c r="G10" s="9">
        <f t="shared" si="0"/>
        <v>3906.22199</v>
      </c>
      <c r="H10" s="5">
        <v>735.56</v>
      </c>
      <c r="I10" s="9">
        <f t="shared" si="1"/>
        <v>18.830471025022312</v>
      </c>
      <c r="J10" s="9">
        <f t="shared" si="2"/>
        <v>3170.6619900000001</v>
      </c>
      <c r="K10" s="5">
        <v>0</v>
      </c>
      <c r="L10" s="5">
        <v>0</v>
      </c>
      <c r="M10" s="5">
        <f t="shared" si="3"/>
        <v>0</v>
      </c>
      <c r="N10" s="5">
        <v>0</v>
      </c>
      <c r="O10" s="5">
        <f t="shared" si="4"/>
        <v>0</v>
      </c>
      <c r="P10" s="5"/>
      <c r="R10" s="10"/>
    </row>
    <row r="11" spans="1:18" ht="24" customHeight="1">
      <c r="A11" s="4">
        <v>6</v>
      </c>
      <c r="B11" s="15" t="s">
        <v>25</v>
      </c>
      <c r="C11" s="6" t="s">
        <v>0</v>
      </c>
      <c r="D11" s="5"/>
      <c r="E11" s="8">
        <v>968.37242000000003</v>
      </c>
      <c r="F11" s="5">
        <v>0</v>
      </c>
      <c r="G11" s="9">
        <f t="shared" si="0"/>
        <v>968.37242000000003</v>
      </c>
      <c r="H11" s="5">
        <v>412</v>
      </c>
      <c r="I11" s="9">
        <f t="shared" si="1"/>
        <v>42.545614836903347</v>
      </c>
      <c r="J11" s="9">
        <f t="shared" si="2"/>
        <v>556.37242000000003</v>
      </c>
      <c r="K11" s="5">
        <v>0</v>
      </c>
      <c r="L11" s="5">
        <v>0</v>
      </c>
      <c r="M11" s="5">
        <f t="shared" si="3"/>
        <v>0</v>
      </c>
      <c r="N11" s="5">
        <v>0</v>
      </c>
      <c r="O11" s="5">
        <f t="shared" si="4"/>
        <v>0</v>
      </c>
      <c r="P11" s="5"/>
      <c r="R11" s="10"/>
    </row>
    <row r="12" spans="1:18" ht="24" customHeight="1">
      <c r="A12" s="4">
        <v>7</v>
      </c>
      <c r="B12" s="2" t="s">
        <v>26</v>
      </c>
      <c r="C12" s="6" t="s">
        <v>0</v>
      </c>
      <c r="D12" s="5">
        <v>0</v>
      </c>
      <c r="E12" s="8">
        <v>4933.2662799999998</v>
      </c>
      <c r="F12" s="5">
        <v>0</v>
      </c>
      <c r="G12" s="9">
        <f t="shared" si="0"/>
        <v>4933.2662799999998</v>
      </c>
      <c r="H12" s="5">
        <v>264.23</v>
      </c>
      <c r="I12" s="9">
        <f t="shared" si="1"/>
        <v>5.3560863128596417</v>
      </c>
      <c r="J12" s="9">
        <f t="shared" si="2"/>
        <v>4669.0362800000003</v>
      </c>
      <c r="K12" s="5">
        <v>0</v>
      </c>
      <c r="L12" s="5">
        <v>422</v>
      </c>
      <c r="M12" s="5">
        <f t="shared" si="3"/>
        <v>422</v>
      </c>
      <c r="N12" s="5">
        <v>42</v>
      </c>
      <c r="O12" s="5">
        <f t="shared" si="4"/>
        <v>380</v>
      </c>
      <c r="P12" s="5"/>
      <c r="R12" s="10"/>
    </row>
    <row r="13" spans="1:18" ht="24" customHeight="1">
      <c r="A13" s="4">
        <v>8</v>
      </c>
      <c r="B13" s="15" t="s">
        <v>27</v>
      </c>
      <c r="C13" s="6" t="s">
        <v>0</v>
      </c>
      <c r="D13" s="5">
        <v>0</v>
      </c>
      <c r="E13" s="8">
        <v>805.32988</v>
      </c>
      <c r="F13" s="5">
        <v>0</v>
      </c>
      <c r="G13" s="9">
        <f t="shared" si="0"/>
        <v>805.32988</v>
      </c>
      <c r="H13" s="5">
        <v>52</v>
      </c>
      <c r="I13" s="9">
        <f t="shared" si="1"/>
        <v>6.4569813304331882</v>
      </c>
      <c r="J13" s="9">
        <f t="shared" si="2"/>
        <v>753.32988</v>
      </c>
      <c r="K13" s="5">
        <v>0</v>
      </c>
      <c r="L13" s="5">
        <v>360</v>
      </c>
      <c r="M13" s="5">
        <f t="shared" si="3"/>
        <v>360</v>
      </c>
      <c r="N13" s="5">
        <v>60</v>
      </c>
      <c r="O13" s="5">
        <f t="shared" si="4"/>
        <v>300</v>
      </c>
      <c r="P13" s="5"/>
      <c r="R13" s="10"/>
    </row>
    <row r="14" spans="1:18" ht="24" customHeight="1">
      <c r="A14" s="4">
        <v>9</v>
      </c>
      <c r="B14" s="2" t="s">
        <v>28</v>
      </c>
      <c r="C14" s="6" t="s">
        <v>0</v>
      </c>
      <c r="D14" s="5">
        <v>0</v>
      </c>
      <c r="E14" s="8">
        <v>2793.3340600000001</v>
      </c>
      <c r="F14" s="5">
        <v>0</v>
      </c>
      <c r="G14" s="9">
        <f t="shared" si="0"/>
        <v>2793.3340600000001</v>
      </c>
      <c r="H14" s="5">
        <v>509.66</v>
      </c>
      <c r="I14" s="9">
        <f t="shared" si="1"/>
        <v>18.245579979073469</v>
      </c>
      <c r="J14" s="9">
        <f t="shared" si="2"/>
        <v>2283.6740600000003</v>
      </c>
      <c r="K14" s="5">
        <v>0</v>
      </c>
      <c r="L14" s="5">
        <v>912</v>
      </c>
      <c r="M14" s="5">
        <f t="shared" si="3"/>
        <v>912</v>
      </c>
      <c r="N14" s="5">
        <v>233</v>
      </c>
      <c r="O14" s="5">
        <f t="shared" si="4"/>
        <v>679</v>
      </c>
      <c r="P14" s="5"/>
      <c r="R14" s="10"/>
    </row>
    <row r="15" spans="1:18" ht="24" customHeight="1">
      <c r="A15" s="4">
        <v>10</v>
      </c>
      <c r="B15" s="2" t="s">
        <v>29</v>
      </c>
      <c r="C15" s="6" t="s">
        <v>0</v>
      </c>
      <c r="D15" s="5">
        <v>0</v>
      </c>
      <c r="E15" s="8">
        <v>1919.82122</v>
      </c>
      <c r="F15" s="5">
        <v>0.40799999999999997</v>
      </c>
      <c r="G15" s="9">
        <f t="shared" si="0"/>
        <v>1920.2292199999999</v>
      </c>
      <c r="H15" s="5">
        <v>325.2</v>
      </c>
      <c r="I15" s="9">
        <f t="shared" si="1"/>
        <v>16.93547815088451</v>
      </c>
      <c r="J15" s="9">
        <f t="shared" si="2"/>
        <v>1595.0292199999999</v>
      </c>
      <c r="K15" s="5">
        <v>0</v>
      </c>
      <c r="L15" s="5">
        <v>315</v>
      </c>
      <c r="M15" s="5">
        <f t="shared" si="3"/>
        <v>315</v>
      </c>
      <c r="N15" s="5">
        <v>45</v>
      </c>
      <c r="O15" s="5">
        <f t="shared" si="4"/>
        <v>270</v>
      </c>
      <c r="P15" s="5"/>
      <c r="R15" s="10"/>
    </row>
    <row r="16" spans="1:18" ht="24" customHeight="1">
      <c r="A16" s="4">
        <v>11</v>
      </c>
      <c r="B16" s="15" t="s">
        <v>30</v>
      </c>
      <c r="C16" s="6" t="s">
        <v>0</v>
      </c>
      <c r="D16" s="5">
        <v>0</v>
      </c>
      <c r="E16" s="8">
        <v>7119.0165100000004</v>
      </c>
      <c r="F16" s="5">
        <v>0</v>
      </c>
      <c r="G16" s="9">
        <f t="shared" si="0"/>
        <v>7119.0165100000004</v>
      </c>
      <c r="H16" s="5">
        <v>24.74</v>
      </c>
      <c r="I16" s="9">
        <f t="shared" si="1"/>
        <v>0.34751991325273662</v>
      </c>
      <c r="J16" s="9">
        <f t="shared" si="2"/>
        <v>7094.2765100000006</v>
      </c>
      <c r="K16" s="5">
        <v>0</v>
      </c>
      <c r="L16" s="5">
        <v>0</v>
      </c>
      <c r="M16" s="5">
        <f t="shared" si="3"/>
        <v>0</v>
      </c>
      <c r="N16" s="5">
        <v>0</v>
      </c>
      <c r="O16" s="5">
        <f t="shared" si="4"/>
        <v>0</v>
      </c>
      <c r="P16" s="5"/>
      <c r="R16" s="10"/>
    </row>
    <row r="17" spans="1:18" ht="24" customHeight="1">
      <c r="A17" s="4">
        <v>12</v>
      </c>
      <c r="B17" s="15" t="s">
        <v>31</v>
      </c>
      <c r="C17" s="6" t="s">
        <v>0</v>
      </c>
      <c r="D17" s="5"/>
      <c r="E17" s="8">
        <v>2722.3113199999998</v>
      </c>
      <c r="F17" s="5">
        <v>0</v>
      </c>
      <c r="G17" s="9">
        <f t="shared" si="0"/>
        <v>2722.3113199999998</v>
      </c>
      <c r="H17" s="5">
        <v>50.5</v>
      </c>
      <c r="I17" s="9">
        <f t="shared" si="1"/>
        <v>1.8550413256923166</v>
      </c>
      <c r="J17" s="9">
        <f t="shared" si="2"/>
        <v>2671.8113199999998</v>
      </c>
      <c r="K17" s="5">
        <v>0</v>
      </c>
      <c r="L17" s="5">
        <v>31</v>
      </c>
      <c r="M17" s="5">
        <f t="shared" si="3"/>
        <v>31</v>
      </c>
      <c r="N17" s="5">
        <v>16</v>
      </c>
      <c r="O17" s="5">
        <f t="shared" si="4"/>
        <v>15</v>
      </c>
      <c r="P17" s="5"/>
      <c r="R17" s="10"/>
    </row>
    <row r="18" spans="1:18" ht="24" customHeight="1">
      <c r="A18" s="4">
        <v>13</v>
      </c>
      <c r="B18" s="15" t="s">
        <v>32</v>
      </c>
      <c r="C18" s="6" t="s">
        <v>0</v>
      </c>
      <c r="D18" s="5">
        <v>0</v>
      </c>
      <c r="E18" s="8">
        <v>4218.7190700000001</v>
      </c>
      <c r="F18" s="5">
        <v>0</v>
      </c>
      <c r="G18" s="9">
        <f t="shared" si="0"/>
        <v>4218.7190700000001</v>
      </c>
      <c r="H18" s="5">
        <v>195</v>
      </c>
      <c r="I18" s="9">
        <f t="shared" si="1"/>
        <v>4.6222561105496887</v>
      </c>
      <c r="J18" s="9">
        <f t="shared" si="2"/>
        <v>4023.7190700000001</v>
      </c>
      <c r="K18" s="5">
        <v>0</v>
      </c>
      <c r="L18" s="5">
        <v>0</v>
      </c>
      <c r="M18" s="5">
        <f t="shared" si="3"/>
        <v>0</v>
      </c>
      <c r="N18" s="5">
        <v>0</v>
      </c>
      <c r="O18" s="5">
        <f t="shared" si="4"/>
        <v>0</v>
      </c>
      <c r="P18" s="5"/>
      <c r="R18" s="10"/>
    </row>
    <row r="19" spans="1:18" ht="24" customHeight="1">
      <c r="A19" s="4">
        <v>14</v>
      </c>
      <c r="B19" s="15" t="s">
        <v>33</v>
      </c>
      <c r="C19" s="6" t="s">
        <v>0</v>
      </c>
      <c r="D19" s="5">
        <v>0</v>
      </c>
      <c r="E19" s="8">
        <v>1033.8360700000001</v>
      </c>
      <c r="F19" s="5">
        <v>2.1086</v>
      </c>
      <c r="G19" s="9">
        <f t="shared" si="0"/>
        <v>1035.9446700000001</v>
      </c>
      <c r="H19" s="5">
        <v>20</v>
      </c>
      <c r="I19" s="9">
        <f t="shared" si="1"/>
        <v>1.9306050389737512</v>
      </c>
      <c r="J19" s="9">
        <f t="shared" si="2"/>
        <v>1015.9446700000001</v>
      </c>
      <c r="K19" s="5">
        <v>0</v>
      </c>
      <c r="L19" s="5">
        <v>38</v>
      </c>
      <c r="M19" s="5">
        <f t="shared" si="3"/>
        <v>38</v>
      </c>
      <c r="N19" s="5">
        <v>0</v>
      </c>
      <c r="O19" s="5">
        <f t="shared" si="4"/>
        <v>38</v>
      </c>
      <c r="P19" s="5"/>
      <c r="R19" s="10"/>
    </row>
    <row r="20" spans="1:18" ht="24" customHeight="1">
      <c r="A20" s="4">
        <v>15</v>
      </c>
      <c r="B20" s="2" t="s">
        <v>34</v>
      </c>
      <c r="C20" s="5"/>
      <c r="D20" s="5"/>
      <c r="E20" s="8">
        <v>3943.8935700000002</v>
      </c>
      <c r="F20" s="5"/>
      <c r="G20" s="9">
        <f t="shared" si="0"/>
        <v>3943.8935700000002</v>
      </c>
      <c r="H20" s="5"/>
      <c r="I20" s="9">
        <f t="shared" si="1"/>
        <v>0</v>
      </c>
      <c r="J20" s="9">
        <f t="shared" si="2"/>
        <v>3943.8935700000002</v>
      </c>
      <c r="K20" s="5"/>
      <c r="L20" s="5"/>
      <c r="M20" s="5">
        <f t="shared" si="3"/>
        <v>0</v>
      </c>
      <c r="N20" s="5"/>
      <c r="O20" s="5">
        <f t="shared" si="4"/>
        <v>0</v>
      </c>
      <c r="P20" s="5"/>
      <c r="R20" s="10"/>
    </row>
    <row r="21" spans="1:18" ht="24" customHeight="1">
      <c r="A21" s="4">
        <v>16</v>
      </c>
      <c r="B21" s="15" t="s">
        <v>35</v>
      </c>
      <c r="C21" s="6" t="s">
        <v>0</v>
      </c>
      <c r="D21" s="5">
        <v>0</v>
      </c>
      <c r="E21" s="8">
        <v>2375.97028</v>
      </c>
      <c r="F21" s="5">
        <v>0</v>
      </c>
      <c r="G21" s="9">
        <f t="shared" si="0"/>
        <v>2375.97028</v>
      </c>
      <c r="H21" s="5">
        <v>81</v>
      </c>
      <c r="I21" s="9">
        <f t="shared" si="1"/>
        <v>3.4091335519567187</v>
      </c>
      <c r="J21" s="9">
        <f t="shared" si="2"/>
        <v>2294.97028</v>
      </c>
      <c r="K21" s="5">
        <v>0</v>
      </c>
      <c r="L21" s="5">
        <v>35</v>
      </c>
      <c r="M21" s="5">
        <f t="shared" si="3"/>
        <v>35</v>
      </c>
      <c r="N21" s="5">
        <v>12</v>
      </c>
      <c r="O21" s="5">
        <f t="shared" si="4"/>
        <v>23</v>
      </c>
      <c r="P21" s="5"/>
      <c r="R21" s="10"/>
    </row>
    <row r="22" spans="1:18" ht="24" customHeight="1">
      <c r="A22" s="4">
        <v>17</v>
      </c>
      <c r="B22" s="15" t="s">
        <v>36</v>
      </c>
      <c r="C22" s="6" t="s">
        <v>0</v>
      </c>
      <c r="D22" s="5">
        <v>0</v>
      </c>
      <c r="E22" s="8">
        <v>3381.2742499999999</v>
      </c>
      <c r="F22" s="5">
        <v>0</v>
      </c>
      <c r="G22" s="9">
        <f t="shared" si="0"/>
        <v>3381.2742499999999</v>
      </c>
      <c r="H22" s="5">
        <v>310.88</v>
      </c>
      <c r="I22" s="9">
        <f t="shared" si="1"/>
        <v>9.1941669623515452</v>
      </c>
      <c r="J22" s="9">
        <f t="shared" si="2"/>
        <v>3070.3942499999998</v>
      </c>
      <c r="K22" s="5">
        <v>0</v>
      </c>
      <c r="L22" s="5">
        <v>29</v>
      </c>
      <c r="M22" s="5">
        <f t="shared" si="3"/>
        <v>29</v>
      </c>
      <c r="N22" s="5">
        <v>0</v>
      </c>
      <c r="O22" s="5">
        <f t="shared" si="4"/>
        <v>29</v>
      </c>
      <c r="P22" s="5"/>
      <c r="R22" s="10"/>
    </row>
    <row r="23" spans="1:18" ht="24" customHeight="1">
      <c r="A23" s="4">
        <v>18</v>
      </c>
      <c r="B23" s="2" t="s">
        <v>37</v>
      </c>
      <c r="C23" s="6" t="s">
        <v>0</v>
      </c>
      <c r="D23" s="5">
        <v>0</v>
      </c>
      <c r="E23" s="8">
        <v>4668.9367300000004</v>
      </c>
      <c r="F23" s="5">
        <v>0</v>
      </c>
      <c r="G23" s="9">
        <f t="shared" si="0"/>
        <v>4668.9367300000004</v>
      </c>
      <c r="H23" s="5">
        <v>1630</v>
      </c>
      <c r="I23" s="9">
        <f t="shared" si="1"/>
        <v>34.911588960426968</v>
      </c>
      <c r="J23" s="9">
        <f t="shared" si="2"/>
        <v>3038.9367300000004</v>
      </c>
      <c r="K23" s="5">
        <v>0</v>
      </c>
      <c r="L23" s="5">
        <v>1325</v>
      </c>
      <c r="M23" s="5">
        <f t="shared" si="3"/>
        <v>1325</v>
      </c>
      <c r="N23" s="5">
        <v>490</v>
      </c>
      <c r="O23" s="5">
        <f t="shared" si="4"/>
        <v>835</v>
      </c>
      <c r="P23" s="5"/>
      <c r="R23" s="10"/>
    </row>
    <row r="24" spans="1:18" ht="24" customHeight="1">
      <c r="A24" s="4">
        <v>19</v>
      </c>
      <c r="B24" s="15" t="s">
        <v>38</v>
      </c>
      <c r="C24" s="6" t="s">
        <v>0</v>
      </c>
      <c r="D24" s="5">
        <v>0</v>
      </c>
      <c r="E24" s="8">
        <v>2776.0425700000001</v>
      </c>
      <c r="F24" s="5">
        <v>0</v>
      </c>
      <c r="G24" s="9">
        <f t="shared" si="0"/>
        <v>2776.0425700000001</v>
      </c>
      <c r="H24" s="5">
        <v>1960.2</v>
      </c>
      <c r="I24" s="9">
        <f t="shared" si="1"/>
        <v>70.611309105393147</v>
      </c>
      <c r="J24" s="9">
        <f t="shared" si="2"/>
        <v>815.84257000000002</v>
      </c>
      <c r="K24" s="5">
        <v>0</v>
      </c>
      <c r="L24" s="5">
        <v>1008</v>
      </c>
      <c r="M24" s="5">
        <f t="shared" si="3"/>
        <v>1008</v>
      </c>
      <c r="N24" s="5">
        <v>690</v>
      </c>
      <c r="O24" s="5">
        <f t="shared" si="4"/>
        <v>318</v>
      </c>
      <c r="P24" s="5"/>
      <c r="R24" s="10"/>
    </row>
    <row r="25" spans="1:18" ht="24" customHeight="1">
      <c r="A25" s="4">
        <v>20</v>
      </c>
      <c r="B25" s="15" t="s">
        <v>39</v>
      </c>
      <c r="C25" s="6" t="s">
        <v>0</v>
      </c>
      <c r="D25" s="5">
        <v>0</v>
      </c>
      <c r="E25" s="8">
        <v>3774.4285799999998</v>
      </c>
      <c r="F25" s="5">
        <v>0</v>
      </c>
      <c r="G25" s="9">
        <f t="shared" si="0"/>
        <v>3774.4285799999998</v>
      </c>
      <c r="H25" s="5">
        <v>0</v>
      </c>
      <c r="I25" s="9">
        <f t="shared" si="1"/>
        <v>0</v>
      </c>
      <c r="J25" s="9">
        <f t="shared" si="2"/>
        <v>3774.4285799999998</v>
      </c>
      <c r="K25" s="5">
        <v>0</v>
      </c>
      <c r="L25" s="5">
        <v>452</v>
      </c>
      <c r="M25" s="5">
        <f t="shared" si="3"/>
        <v>452</v>
      </c>
      <c r="N25" s="5"/>
      <c r="O25" s="5">
        <f t="shared" si="4"/>
        <v>452</v>
      </c>
      <c r="P25" s="5"/>
      <c r="R25" s="10"/>
    </row>
    <row r="26" spans="1:18" ht="24" customHeight="1">
      <c r="A26" s="4">
        <v>21</v>
      </c>
      <c r="B26" s="2" t="s">
        <v>40</v>
      </c>
      <c r="C26" s="6" t="s">
        <v>0</v>
      </c>
      <c r="D26" s="5">
        <v>0</v>
      </c>
      <c r="E26" s="8">
        <v>1808.2864300000001</v>
      </c>
      <c r="F26" s="5">
        <v>0</v>
      </c>
      <c r="G26" s="9">
        <f t="shared" si="0"/>
        <v>1808.2864300000001</v>
      </c>
      <c r="H26" s="5">
        <v>98.99</v>
      </c>
      <c r="I26" s="9">
        <f t="shared" si="1"/>
        <v>5.4742433697298711</v>
      </c>
      <c r="J26" s="9">
        <f t="shared" si="2"/>
        <v>1709.2964300000001</v>
      </c>
      <c r="K26" s="5">
        <v>0</v>
      </c>
      <c r="L26" s="5">
        <v>0</v>
      </c>
      <c r="M26" s="5">
        <f t="shared" si="3"/>
        <v>0</v>
      </c>
      <c r="N26" s="5">
        <v>0</v>
      </c>
      <c r="O26" s="5">
        <f t="shared" si="4"/>
        <v>0</v>
      </c>
      <c r="P26" s="5"/>
      <c r="R26" s="10"/>
    </row>
    <row r="27" spans="1:18" ht="24" customHeight="1">
      <c r="A27" s="4">
        <v>22</v>
      </c>
      <c r="B27" s="15" t="s">
        <v>41</v>
      </c>
      <c r="C27" s="6" t="s">
        <v>0</v>
      </c>
      <c r="D27" s="5">
        <v>0</v>
      </c>
      <c r="E27" s="8">
        <v>6805.5331699999997</v>
      </c>
      <c r="F27" s="5">
        <v>0</v>
      </c>
      <c r="G27" s="9">
        <f t="shared" si="0"/>
        <v>6805.5331699999997</v>
      </c>
      <c r="H27" s="5">
        <v>0</v>
      </c>
      <c r="I27" s="9">
        <f t="shared" si="1"/>
        <v>0</v>
      </c>
      <c r="J27" s="9">
        <f t="shared" si="2"/>
        <v>6805.5331699999997</v>
      </c>
      <c r="K27" s="5">
        <v>0</v>
      </c>
      <c r="L27" s="5">
        <v>382</v>
      </c>
      <c r="M27" s="5">
        <f t="shared" si="3"/>
        <v>382</v>
      </c>
      <c r="N27" s="5">
        <v>0</v>
      </c>
      <c r="O27" s="5">
        <f t="shared" si="4"/>
        <v>382</v>
      </c>
      <c r="P27" s="5"/>
      <c r="R27" s="10"/>
    </row>
    <row r="28" spans="1:18" ht="24" customHeight="1">
      <c r="A28" s="4">
        <v>23</v>
      </c>
      <c r="B28" s="15" t="s">
        <v>42</v>
      </c>
      <c r="C28" s="6" t="s">
        <v>0</v>
      </c>
      <c r="D28" s="5">
        <v>0</v>
      </c>
      <c r="E28" s="8">
        <v>3208.9690799999998</v>
      </c>
      <c r="F28" s="5">
        <v>0</v>
      </c>
      <c r="G28" s="9">
        <f t="shared" si="0"/>
        <v>3208.9690799999998</v>
      </c>
      <c r="H28" s="5">
        <v>405.14</v>
      </c>
      <c r="I28" s="9">
        <f t="shared" si="1"/>
        <v>12.625238508063157</v>
      </c>
      <c r="J28" s="9">
        <f t="shared" si="2"/>
        <v>2803.82908</v>
      </c>
      <c r="K28" s="5">
        <v>0</v>
      </c>
      <c r="L28" s="5">
        <v>459</v>
      </c>
      <c r="M28" s="5">
        <f t="shared" si="3"/>
        <v>459</v>
      </c>
      <c r="N28" s="5">
        <v>53</v>
      </c>
      <c r="O28" s="5">
        <f t="shared" si="4"/>
        <v>406</v>
      </c>
      <c r="P28" s="5"/>
      <c r="R28" s="10"/>
    </row>
    <row r="29" spans="1:18" ht="24" customHeight="1">
      <c r="A29" s="4">
        <v>24</v>
      </c>
      <c r="B29" s="15" t="s">
        <v>43</v>
      </c>
      <c r="C29" s="6" t="s">
        <v>0</v>
      </c>
      <c r="D29" s="5"/>
      <c r="E29" s="8">
        <v>2444.3985499999999</v>
      </c>
      <c r="F29" s="5">
        <v>0.52</v>
      </c>
      <c r="G29" s="9">
        <f t="shared" si="0"/>
        <v>2444.9185499999999</v>
      </c>
      <c r="H29" s="5">
        <v>169.92</v>
      </c>
      <c r="I29" s="9">
        <f t="shared" si="1"/>
        <v>6.9499247735676102</v>
      </c>
      <c r="J29" s="9">
        <f t="shared" si="2"/>
        <v>2274.9985499999998</v>
      </c>
      <c r="K29" s="5">
        <v>0</v>
      </c>
      <c r="L29" s="5">
        <v>177</v>
      </c>
      <c r="M29" s="5">
        <f t="shared" si="3"/>
        <v>177</v>
      </c>
      <c r="N29" s="5">
        <v>177</v>
      </c>
      <c r="O29" s="5">
        <f t="shared" si="4"/>
        <v>0</v>
      </c>
      <c r="P29" s="5"/>
      <c r="R29" s="10"/>
    </row>
    <row r="30" spans="1:18" ht="24" customHeight="1">
      <c r="A30" s="4">
        <v>25</v>
      </c>
      <c r="B30" s="15" t="s">
        <v>44</v>
      </c>
      <c r="C30" s="6" t="s">
        <v>0</v>
      </c>
      <c r="D30" s="5"/>
      <c r="E30" s="8">
        <v>1509.3763899999999</v>
      </c>
      <c r="F30" s="5">
        <v>0</v>
      </c>
      <c r="G30" s="9">
        <f t="shared" si="0"/>
        <v>1509.3763899999999</v>
      </c>
      <c r="H30" s="5">
        <v>190.58</v>
      </c>
      <c r="I30" s="9">
        <f t="shared" si="1"/>
        <v>12.626406591665319</v>
      </c>
      <c r="J30" s="9">
        <f t="shared" si="2"/>
        <v>1318.79639</v>
      </c>
      <c r="K30" s="5">
        <v>0</v>
      </c>
      <c r="L30" s="5">
        <v>0</v>
      </c>
      <c r="M30" s="5">
        <f t="shared" si="3"/>
        <v>0</v>
      </c>
      <c r="N30" s="5">
        <v>0</v>
      </c>
      <c r="O30" s="5">
        <f t="shared" si="4"/>
        <v>0</v>
      </c>
      <c r="P30" s="5"/>
      <c r="R30" s="12"/>
    </row>
    <row r="31" spans="1:18" ht="24" customHeight="1">
      <c r="A31" s="4">
        <v>26</v>
      </c>
      <c r="B31" s="2" t="s">
        <v>45</v>
      </c>
      <c r="C31" s="6" t="s">
        <v>0</v>
      </c>
      <c r="D31" s="5">
        <v>0</v>
      </c>
      <c r="E31" s="8">
        <v>3501.08547</v>
      </c>
      <c r="F31" s="5">
        <v>0</v>
      </c>
      <c r="G31" s="9">
        <f t="shared" si="0"/>
        <v>3501.08547</v>
      </c>
      <c r="H31" s="5">
        <v>331.08</v>
      </c>
      <c r="I31" s="9">
        <f t="shared" si="1"/>
        <v>9.4564957878620426</v>
      </c>
      <c r="J31" s="9">
        <f t="shared" si="2"/>
        <v>3170.0054700000001</v>
      </c>
      <c r="K31" s="5">
        <v>0</v>
      </c>
      <c r="L31" s="5">
        <v>240</v>
      </c>
      <c r="M31" s="5">
        <f t="shared" si="3"/>
        <v>240</v>
      </c>
      <c r="N31" s="5">
        <v>52</v>
      </c>
      <c r="O31" s="5">
        <f t="shared" si="4"/>
        <v>188</v>
      </c>
      <c r="P31" s="5"/>
      <c r="R31" s="10"/>
    </row>
    <row r="32" spans="1:18" ht="24" customHeight="1">
      <c r="A32" s="4">
        <v>27</v>
      </c>
      <c r="B32" s="15" t="s">
        <v>46</v>
      </c>
      <c r="C32" s="6" t="s">
        <v>0</v>
      </c>
      <c r="D32" s="5">
        <v>0</v>
      </c>
      <c r="E32" s="8">
        <v>2820.6302500000002</v>
      </c>
      <c r="F32" s="5">
        <v>0</v>
      </c>
      <c r="G32" s="9">
        <f t="shared" si="0"/>
        <v>2820.6302500000002</v>
      </c>
      <c r="H32" s="5">
        <v>2067.54</v>
      </c>
      <c r="I32" s="9">
        <f t="shared" si="1"/>
        <v>73.300639103618764</v>
      </c>
      <c r="J32" s="9">
        <f t="shared" si="2"/>
        <v>753.0902500000002</v>
      </c>
      <c r="K32" s="5">
        <v>0</v>
      </c>
      <c r="L32" s="5">
        <v>0</v>
      </c>
      <c r="M32" s="5">
        <f t="shared" si="3"/>
        <v>0</v>
      </c>
      <c r="N32" s="5">
        <v>0</v>
      </c>
      <c r="O32" s="5">
        <f t="shared" si="4"/>
        <v>0</v>
      </c>
      <c r="P32" s="5"/>
      <c r="R32" s="10"/>
    </row>
    <row r="33" spans="1:18" ht="24" customHeight="1">
      <c r="A33" s="4">
        <v>28</v>
      </c>
      <c r="B33" s="2" t="s">
        <v>47</v>
      </c>
      <c r="C33" s="5"/>
      <c r="D33" s="5"/>
      <c r="E33" s="8">
        <v>2028.88795</v>
      </c>
      <c r="F33" s="5"/>
      <c r="G33" s="9">
        <f t="shared" si="0"/>
        <v>2028.88795</v>
      </c>
      <c r="H33" s="5"/>
      <c r="I33" s="9">
        <f t="shared" si="1"/>
        <v>0</v>
      </c>
      <c r="J33" s="9">
        <f t="shared" si="2"/>
        <v>2028.88795</v>
      </c>
      <c r="K33" s="5"/>
      <c r="L33" s="5"/>
      <c r="M33" s="5">
        <f t="shared" si="3"/>
        <v>0</v>
      </c>
      <c r="N33" s="5"/>
      <c r="O33" s="5">
        <f t="shared" si="4"/>
        <v>0</v>
      </c>
      <c r="P33" s="5"/>
      <c r="R33" s="10"/>
    </row>
    <row r="34" spans="1:18" ht="24" customHeight="1">
      <c r="A34" s="4">
        <v>29</v>
      </c>
      <c r="B34" s="2" t="s">
        <v>48</v>
      </c>
      <c r="C34" s="6" t="s">
        <v>0</v>
      </c>
      <c r="D34" s="5">
        <v>0</v>
      </c>
      <c r="E34" s="8">
        <v>1398.21138</v>
      </c>
      <c r="F34" s="5">
        <v>0</v>
      </c>
      <c r="G34" s="9">
        <f t="shared" si="0"/>
        <v>1398.21138</v>
      </c>
      <c r="H34" s="5">
        <v>10</v>
      </c>
      <c r="I34" s="9">
        <f t="shared" si="1"/>
        <v>0.71519944287679882</v>
      </c>
      <c r="J34" s="9">
        <f t="shared" si="2"/>
        <v>1388.21138</v>
      </c>
      <c r="K34" s="5">
        <v>0</v>
      </c>
      <c r="L34" s="5">
        <v>0</v>
      </c>
      <c r="M34" s="5">
        <f t="shared" si="3"/>
        <v>0</v>
      </c>
      <c r="N34" s="5">
        <v>0</v>
      </c>
      <c r="O34" s="5">
        <f t="shared" si="4"/>
        <v>0</v>
      </c>
      <c r="P34" s="5"/>
      <c r="R34" s="10"/>
    </row>
    <row r="35" spans="1:18" ht="24" customHeight="1">
      <c r="A35" s="4">
        <v>30</v>
      </c>
      <c r="B35" s="15" t="s">
        <v>49</v>
      </c>
      <c r="C35" s="6" t="s">
        <v>0</v>
      </c>
      <c r="D35" s="5"/>
      <c r="E35" s="8">
        <v>4454.01926</v>
      </c>
      <c r="F35" s="5">
        <v>0</v>
      </c>
      <c r="G35" s="9">
        <f t="shared" si="0"/>
        <v>4454.01926</v>
      </c>
      <c r="H35" s="5">
        <v>2132.48</v>
      </c>
      <c r="I35" s="9">
        <f t="shared" si="1"/>
        <v>47.877655562719774</v>
      </c>
      <c r="J35" s="9">
        <f t="shared" si="2"/>
        <v>2321.53926</v>
      </c>
      <c r="K35" s="5">
        <v>0</v>
      </c>
      <c r="L35" s="5">
        <v>1460</v>
      </c>
      <c r="M35" s="5">
        <f t="shared" si="3"/>
        <v>1460</v>
      </c>
      <c r="N35" s="5">
        <v>672</v>
      </c>
      <c r="O35" s="5">
        <f t="shared" si="4"/>
        <v>788</v>
      </c>
      <c r="P35" s="5"/>
      <c r="R35" s="10"/>
    </row>
    <row r="36" spans="1:18" ht="24" customHeight="1">
      <c r="A36" s="18" t="s">
        <v>50</v>
      </c>
      <c r="B36" s="18"/>
      <c r="C36" s="7"/>
      <c r="D36" s="7">
        <v>0</v>
      </c>
      <c r="E36" s="8">
        <f>SUM(E6:E35)</f>
        <v>95572.288440000004</v>
      </c>
      <c r="F36" s="7">
        <f>SUM(F6:F35)</f>
        <v>3.0366</v>
      </c>
      <c r="G36" s="8">
        <f t="shared" si="0"/>
        <v>95575.325040000011</v>
      </c>
      <c r="H36" s="7">
        <f>SUM(H6:H35)</f>
        <v>15167.703999999998</v>
      </c>
      <c r="I36" s="8">
        <f>(H36/G36)*100</f>
        <v>15.869895282754246</v>
      </c>
      <c r="J36" s="8">
        <f>SUM(J6:J35)</f>
        <v>80407.621040000013</v>
      </c>
      <c r="K36" s="7">
        <v>0</v>
      </c>
      <c r="L36" s="7">
        <f>SUM(L6:L35)</f>
        <v>11247</v>
      </c>
      <c r="M36" s="7">
        <f>SUM(M6:M35)</f>
        <v>11247</v>
      </c>
      <c r="N36" s="7">
        <f>SUM(N6:N35)</f>
        <v>3743</v>
      </c>
      <c r="O36" s="7">
        <f>SUM(O6:O35)</f>
        <v>7504</v>
      </c>
      <c r="P36" s="7"/>
      <c r="Q36" s="11"/>
      <c r="R36" s="13"/>
    </row>
  </sheetData>
  <mergeCells count="18">
    <mergeCell ref="I3:I4"/>
    <mergeCell ref="J3:J4"/>
    <mergeCell ref="A36:B36"/>
    <mergeCell ref="B2:B4"/>
    <mergeCell ref="A1:P1"/>
    <mergeCell ref="K3:M3"/>
    <mergeCell ref="N2:N4"/>
    <mergeCell ref="O2:O4"/>
    <mergeCell ref="P2:P4"/>
    <mergeCell ref="D2:J2"/>
    <mergeCell ref="K2:M2"/>
    <mergeCell ref="A2:A4"/>
    <mergeCell ref="C2:C4"/>
    <mergeCell ref="D3:D4"/>
    <mergeCell ref="E3:E4"/>
    <mergeCell ref="F3:F4"/>
    <mergeCell ref="G3:G4"/>
    <mergeCell ref="H3:H4"/>
  </mergeCells>
  <printOptions horizontalCentered="1" verticalCentered="1"/>
  <pageMargins left="0" right="0" top="0" bottom="0" header="0.22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</vt:lpstr>
      <vt:lpstr>march!Print_Area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jisu</cp:lastModifiedBy>
  <cp:lastPrinted>2016-09-16T08:53:17Z</cp:lastPrinted>
  <dcterms:created xsi:type="dcterms:W3CDTF">2016-04-18T05:50:32Z</dcterms:created>
  <dcterms:modified xsi:type="dcterms:W3CDTF">2016-10-26T10:57:45Z</dcterms:modified>
</cp:coreProperties>
</file>