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january-2017" sheetId="1" r:id="rId1"/>
  </sheets>
  <calcPr calcId="125725"/>
</workbook>
</file>

<file path=xl/calcChain.xml><?xml version="1.0" encoding="utf-8"?>
<calcChain xmlns="http://schemas.openxmlformats.org/spreadsheetml/2006/main">
  <c r="N36" i="1"/>
  <c r="L36"/>
  <c r="K36"/>
  <c r="H36"/>
  <c r="F36"/>
  <c r="E36"/>
  <c r="D36"/>
  <c r="C36"/>
  <c r="M35"/>
  <c r="O35" s="1"/>
  <c r="I35"/>
  <c r="G35"/>
  <c r="J35" s="1"/>
  <c r="M34"/>
  <c r="O34" s="1"/>
  <c r="G34"/>
  <c r="J34" s="1"/>
  <c r="O33"/>
  <c r="M33"/>
  <c r="G33"/>
  <c r="J33" s="1"/>
  <c r="M32"/>
  <c r="O32" s="1"/>
  <c r="J32"/>
  <c r="I32"/>
  <c r="G32"/>
  <c r="M31"/>
  <c r="O31" s="1"/>
  <c r="J31"/>
  <c r="I31"/>
  <c r="G31"/>
  <c r="M30"/>
  <c r="O30" s="1"/>
  <c r="G30"/>
  <c r="J30" s="1"/>
  <c r="O29"/>
  <c r="M29"/>
  <c r="G29"/>
  <c r="J29" s="1"/>
  <c r="M28"/>
  <c r="O28" s="1"/>
  <c r="I28"/>
  <c r="G28"/>
  <c r="J28" s="1"/>
  <c r="M27"/>
  <c r="O27" s="1"/>
  <c r="I27"/>
  <c r="G27"/>
  <c r="J27" s="1"/>
  <c r="M26"/>
  <c r="O26" s="1"/>
  <c r="G26"/>
  <c r="J26" s="1"/>
  <c r="O25"/>
  <c r="M25"/>
  <c r="G25"/>
  <c r="J25" s="1"/>
  <c r="M24"/>
  <c r="O24" s="1"/>
  <c r="J24"/>
  <c r="I24"/>
  <c r="G24"/>
  <c r="M23"/>
  <c r="O23" s="1"/>
  <c r="J23"/>
  <c r="I23"/>
  <c r="G23"/>
  <c r="M22"/>
  <c r="O22" s="1"/>
  <c r="G22"/>
  <c r="J22" s="1"/>
  <c r="O21"/>
  <c r="M21"/>
  <c r="G21"/>
  <c r="J21" s="1"/>
  <c r="M20"/>
  <c r="O20" s="1"/>
  <c r="I20"/>
  <c r="G20"/>
  <c r="J20" s="1"/>
  <c r="M19"/>
  <c r="O19" s="1"/>
  <c r="I19"/>
  <c r="G19"/>
  <c r="J19" s="1"/>
  <c r="M18"/>
  <c r="O18" s="1"/>
  <c r="G18"/>
  <c r="I18" s="1"/>
  <c r="M17"/>
  <c r="O17" s="1"/>
  <c r="G17"/>
  <c r="J17" s="1"/>
  <c r="M16"/>
  <c r="O16" s="1"/>
  <c r="G16"/>
  <c r="J16" s="1"/>
  <c r="O15"/>
  <c r="M15"/>
  <c r="G15"/>
  <c r="I15" s="1"/>
  <c r="M14"/>
  <c r="O14" s="1"/>
  <c r="G14"/>
  <c r="I14" s="1"/>
  <c r="M13"/>
  <c r="G13"/>
  <c r="I13" s="1"/>
  <c r="M12"/>
  <c r="O12" s="1"/>
  <c r="G12"/>
  <c r="J12" s="1"/>
  <c r="M11"/>
  <c r="O11" s="1"/>
  <c r="G11"/>
  <c r="J11" s="1"/>
  <c r="O10"/>
  <c r="M10"/>
  <c r="J10"/>
  <c r="G10"/>
  <c r="I10" s="1"/>
  <c r="M9"/>
  <c r="O9" s="1"/>
  <c r="J9"/>
  <c r="G9"/>
  <c r="I9" s="1"/>
  <c r="M8"/>
  <c r="O8" s="1"/>
  <c r="G8"/>
  <c r="J8" s="1"/>
  <c r="M7"/>
  <c r="O7" s="1"/>
  <c r="G7"/>
  <c r="I7" s="1"/>
  <c r="O6"/>
  <c r="M6"/>
  <c r="G6"/>
  <c r="G36" s="1"/>
  <c r="M36" l="1"/>
  <c r="J6"/>
  <c r="J13"/>
  <c r="J14"/>
  <c r="J15"/>
  <c r="I6"/>
  <c r="I36"/>
  <c r="J36"/>
  <c r="O36"/>
  <c r="I11"/>
  <c r="I16"/>
  <c r="I21"/>
  <c r="I25"/>
  <c r="I29"/>
  <c r="I33"/>
  <c r="J7"/>
  <c r="I8"/>
  <c r="I12"/>
  <c r="I17"/>
  <c r="I22"/>
  <c r="I26"/>
  <c r="I30"/>
  <c r="I34"/>
</calcChain>
</file>

<file path=xl/sharedStrings.xml><?xml version="1.0" encoding="utf-8"?>
<sst xmlns="http://schemas.openxmlformats.org/spreadsheetml/2006/main" count="52" uniqueCount="52">
  <si>
    <t xml:space="preserve">     FINANCIAL AND PHYSICAL ACHIEVEMENT UNDER 14TH FINANCE COMMISSION DURING THE YEAR 2016-2017      Month:-Jan-2017</t>
  </si>
  <si>
    <t>SL NO</t>
  </si>
  <si>
    <t>Name of the District</t>
  </si>
  <si>
    <t>Financial Achievement  (Rs in Lakhs)</t>
  </si>
  <si>
    <t>Physical Achievement</t>
  </si>
  <si>
    <t>Project Completed</t>
  </si>
  <si>
    <t>Under Progress</t>
  </si>
  <si>
    <t>Remarks</t>
  </si>
  <si>
    <t>O.B</t>
  </si>
  <si>
    <t>Grant Receipt 1st installment (2016-17)</t>
  </si>
  <si>
    <t>Grant Receipt(2nd installment)2016-17</t>
  </si>
  <si>
    <t>Other Receipt (int.etc) 2016-17</t>
  </si>
  <si>
    <t>Total Funds</t>
  </si>
  <si>
    <t>Expenditure incurred</t>
  </si>
  <si>
    <t>% exp.</t>
  </si>
  <si>
    <t>Balance</t>
  </si>
  <si>
    <t>No. of Projects</t>
  </si>
  <si>
    <t>Spill Over</t>
  </si>
  <si>
    <t>Taken up</t>
  </si>
  <si>
    <t>Total</t>
  </si>
  <si>
    <t>Angul</t>
  </si>
  <si>
    <t>Balasore</t>
  </si>
  <si>
    <t>Bargarh</t>
  </si>
  <si>
    <t>Bhadrak</t>
  </si>
  <si>
    <t>Bolangir</t>
  </si>
  <si>
    <t>Boudh</t>
  </si>
  <si>
    <t>Cuttack</t>
  </si>
  <si>
    <t>Deogarh</t>
  </si>
  <si>
    <t>Dhenkanal</t>
  </si>
  <si>
    <t>Gajapati</t>
  </si>
  <si>
    <t>Ganjam</t>
  </si>
  <si>
    <t>Jagatsinghpur</t>
  </si>
  <si>
    <t>Jajpur</t>
  </si>
  <si>
    <t>Jharsuguda</t>
  </si>
  <si>
    <t>Kalahandi</t>
  </si>
  <si>
    <t>Kandhamal</t>
  </si>
  <si>
    <t>Kendrapara</t>
  </si>
  <si>
    <t>Keonjhar</t>
  </si>
  <si>
    <t>Khurda</t>
  </si>
  <si>
    <t>Koraput</t>
  </si>
  <si>
    <t>Malkangiri</t>
  </si>
  <si>
    <t>Mayurbhanj</t>
  </si>
  <si>
    <t>Nabarangapur</t>
  </si>
  <si>
    <t>Nayagarh</t>
  </si>
  <si>
    <t>Nuapada</t>
  </si>
  <si>
    <t>Puri</t>
  </si>
  <si>
    <t>Rayagada</t>
  </si>
  <si>
    <t>Sambalpur</t>
  </si>
  <si>
    <t>Subarnapur</t>
  </si>
  <si>
    <t>Sundergarh</t>
  </si>
  <si>
    <t>State Total</t>
  </si>
  <si>
    <t>*=Not submitted MPR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</si>
</sst>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Times New Roman"/>
      <family val="1"/>
    </font>
    <font>
      <b/>
      <sz val="14"/>
      <name val="Calibri"/>
      <family val="2"/>
      <scheme val="minor"/>
    </font>
    <font>
      <sz val="16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0" fillId="0" borderId="0" xfId="0" applyBorder="1"/>
    <xf numFmtId="0" fontId="0" fillId="0" borderId="0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2" fontId="0" fillId="0" borderId="0" xfId="0" applyNumberFormat="1" applyBorder="1"/>
    <xf numFmtId="0" fontId="7" fillId="0" borderId="0" xfId="1" applyFont="1" applyFill="1" applyBorder="1"/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</xf>
    <xf numFmtId="2" fontId="9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2" fontId="4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70" zoomScaleNormal="70" workbookViewId="0">
      <pane ySplit="5" topLeftCell="A6" activePane="bottomLeft" state="frozen"/>
      <selection pane="bottomLeft" activeCell="D23" sqref="D23"/>
    </sheetView>
  </sheetViews>
  <sheetFormatPr defaultRowHeight="15"/>
  <cols>
    <col min="1" max="1" width="10.140625" style="1" customWidth="1"/>
    <col min="2" max="2" width="24.140625" style="19" customWidth="1"/>
    <col min="3" max="3" width="14.85546875" style="16" customWidth="1"/>
    <col min="4" max="5" width="15.140625" style="1" customWidth="1"/>
    <col min="6" max="6" width="12" style="1" customWidth="1"/>
    <col min="7" max="7" width="15.85546875" style="1" customWidth="1"/>
    <col min="8" max="8" width="16.42578125" style="1" customWidth="1"/>
    <col min="9" max="9" width="15" style="1" customWidth="1"/>
    <col min="10" max="10" width="15.7109375" style="1" customWidth="1"/>
    <col min="11" max="11" width="8.28515625" style="1" customWidth="1"/>
    <col min="12" max="12" width="10.28515625" style="1" customWidth="1"/>
    <col min="13" max="13" width="9.85546875" style="1" bestFit="1" customWidth="1"/>
    <col min="14" max="14" width="11.7109375" style="1" customWidth="1"/>
    <col min="15" max="15" width="11.85546875" style="1" customWidth="1"/>
    <col min="16" max="16" width="17.85546875" style="1" customWidth="1"/>
    <col min="17" max="17" width="18.42578125" style="1" customWidth="1"/>
    <col min="18" max="18" width="16.28515625" style="2" customWidth="1"/>
    <col min="19" max="16384" width="9.140625" style="1"/>
  </cols>
  <sheetData>
    <row r="1" spans="1:17" ht="33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ht="18.75">
      <c r="A2" s="21" t="s">
        <v>1</v>
      </c>
      <c r="B2" s="22" t="s">
        <v>2</v>
      </c>
      <c r="C2" s="21" t="s">
        <v>3</v>
      </c>
      <c r="D2" s="21"/>
      <c r="E2" s="21"/>
      <c r="F2" s="21"/>
      <c r="G2" s="21"/>
      <c r="H2" s="21"/>
      <c r="I2" s="21"/>
      <c r="J2" s="21"/>
      <c r="K2" s="21" t="s">
        <v>4</v>
      </c>
      <c r="L2" s="21"/>
      <c r="M2" s="21"/>
      <c r="N2" s="23" t="s">
        <v>5</v>
      </c>
      <c r="O2" s="23" t="s">
        <v>6</v>
      </c>
      <c r="P2" s="21" t="s">
        <v>7</v>
      </c>
    </row>
    <row r="3" spans="1:17" ht="24" customHeight="1">
      <c r="A3" s="21"/>
      <c r="B3" s="22"/>
      <c r="C3" s="24" t="s">
        <v>8</v>
      </c>
      <c r="D3" s="23" t="s">
        <v>9</v>
      </c>
      <c r="E3" s="28" t="s">
        <v>10</v>
      </c>
      <c r="F3" s="23" t="s">
        <v>11</v>
      </c>
      <c r="G3" s="23" t="s">
        <v>12</v>
      </c>
      <c r="H3" s="23" t="s">
        <v>13</v>
      </c>
      <c r="I3" s="23" t="s">
        <v>14</v>
      </c>
      <c r="J3" s="23" t="s">
        <v>15</v>
      </c>
      <c r="K3" s="21" t="s">
        <v>16</v>
      </c>
      <c r="L3" s="21"/>
      <c r="M3" s="21"/>
      <c r="N3" s="23"/>
      <c r="O3" s="23"/>
      <c r="P3" s="21"/>
    </row>
    <row r="4" spans="1:17" ht="48" customHeight="1">
      <c r="A4" s="21"/>
      <c r="B4" s="22"/>
      <c r="C4" s="24"/>
      <c r="D4" s="23"/>
      <c r="E4" s="29"/>
      <c r="F4" s="23"/>
      <c r="G4" s="23"/>
      <c r="H4" s="23"/>
      <c r="I4" s="23"/>
      <c r="J4" s="23"/>
      <c r="K4" s="3" t="s">
        <v>17</v>
      </c>
      <c r="L4" s="4" t="s">
        <v>18</v>
      </c>
      <c r="M4" s="4" t="s">
        <v>19</v>
      </c>
      <c r="N4" s="23"/>
      <c r="O4" s="23"/>
      <c r="P4" s="21"/>
    </row>
    <row r="5" spans="1:17" ht="17.25" customHeight="1">
      <c r="A5" s="4">
        <v>1</v>
      </c>
      <c r="B5" s="18">
        <v>2</v>
      </c>
      <c r="C5" s="13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</row>
    <row r="6" spans="1:17" ht="21" customHeight="1">
      <c r="A6" s="5">
        <v>1</v>
      </c>
      <c r="B6" s="14" t="s">
        <v>20</v>
      </c>
      <c r="C6" s="15">
        <v>2797.9230399999997</v>
      </c>
      <c r="D6" s="6">
        <v>2058.9299999999998</v>
      </c>
      <c r="E6" s="6">
        <v>2058.9299999999998</v>
      </c>
      <c r="F6" s="7">
        <v>8.69</v>
      </c>
      <c r="G6" s="6">
        <f>C6+D6+E6+F6</f>
        <v>6924.4730399999999</v>
      </c>
      <c r="H6" s="7">
        <v>1234.5999999999999</v>
      </c>
      <c r="I6" s="6">
        <f>(H6/G6)*100</f>
        <v>17.829515587225103</v>
      </c>
      <c r="J6" s="6">
        <f>G6-H6</f>
        <v>5689.8730400000004</v>
      </c>
      <c r="K6" s="7">
        <v>340</v>
      </c>
      <c r="L6" s="7">
        <v>775</v>
      </c>
      <c r="M6" s="7">
        <f>K6+L6</f>
        <v>1115</v>
      </c>
      <c r="N6" s="7">
        <v>507</v>
      </c>
      <c r="O6" s="7">
        <f>M6-N6</f>
        <v>608</v>
      </c>
      <c r="P6" s="7"/>
      <c r="Q6" s="8"/>
    </row>
    <row r="7" spans="1:17" ht="21" customHeight="1">
      <c r="A7" s="5">
        <v>2</v>
      </c>
      <c r="B7" s="14" t="s">
        <v>21</v>
      </c>
      <c r="C7" s="15">
        <v>4426.6295799999998</v>
      </c>
      <c r="D7" s="6">
        <v>3284.21</v>
      </c>
      <c r="E7" s="6">
        <v>3284.21</v>
      </c>
      <c r="F7" s="7">
        <v>0</v>
      </c>
      <c r="G7" s="6">
        <f t="shared" ref="G7:G35" si="0">C7+D7+E7+F7</f>
        <v>10995.049579999999</v>
      </c>
      <c r="H7" s="7">
        <v>2683.15</v>
      </c>
      <c r="I7" s="6">
        <f t="shared" ref="I7:I36" si="1">(H7/G7)*100</f>
        <v>24.403255123839106</v>
      </c>
      <c r="J7" s="6">
        <f t="shared" ref="J7:J36" si="2">G7-H7</f>
        <v>8311.8995799999993</v>
      </c>
      <c r="K7" s="7">
        <v>0</v>
      </c>
      <c r="L7" s="7">
        <v>2572</v>
      </c>
      <c r="M7" s="7">
        <f t="shared" ref="M7:M36" si="3">K7+L7</f>
        <v>2572</v>
      </c>
      <c r="N7" s="7">
        <v>1286</v>
      </c>
      <c r="O7" s="7">
        <f>M7-N7</f>
        <v>1286</v>
      </c>
      <c r="P7" s="7"/>
    </row>
    <row r="8" spans="1:17" ht="21" customHeight="1">
      <c r="A8" s="5">
        <v>3</v>
      </c>
      <c r="B8" s="14" t="s">
        <v>22</v>
      </c>
      <c r="C8" s="15">
        <v>833.34015999999974</v>
      </c>
      <c r="D8" s="6">
        <v>2378.58</v>
      </c>
      <c r="E8" s="6">
        <v>2378.58</v>
      </c>
      <c r="F8" s="7">
        <v>0</v>
      </c>
      <c r="G8" s="6">
        <f t="shared" si="0"/>
        <v>5590.5001599999996</v>
      </c>
      <c r="H8" s="7">
        <v>2574.19</v>
      </c>
      <c r="I8" s="6">
        <f t="shared" si="1"/>
        <v>46.045790650688403</v>
      </c>
      <c r="J8" s="6">
        <f t="shared" si="2"/>
        <v>3016.3101599999995</v>
      </c>
      <c r="K8" s="7">
        <v>414</v>
      </c>
      <c r="L8" s="7">
        <v>925</v>
      </c>
      <c r="M8" s="7">
        <f t="shared" si="3"/>
        <v>1339</v>
      </c>
      <c r="N8" s="7">
        <v>998</v>
      </c>
      <c r="O8" s="7">
        <f t="shared" ref="O8:O35" si="4">M8-N8</f>
        <v>341</v>
      </c>
      <c r="P8" s="7"/>
    </row>
    <row r="9" spans="1:17" ht="21" customHeight="1">
      <c r="A9" s="5">
        <v>4</v>
      </c>
      <c r="B9" s="14" t="s">
        <v>23</v>
      </c>
      <c r="C9" s="15">
        <v>3003.21893</v>
      </c>
      <c r="D9" s="6">
        <v>2152.9499999999998</v>
      </c>
      <c r="E9" s="6">
        <v>2152.9499999999998</v>
      </c>
      <c r="F9" s="7">
        <v>0</v>
      </c>
      <c r="G9" s="6">
        <f t="shared" si="0"/>
        <v>7309.1189299999996</v>
      </c>
      <c r="H9" s="7">
        <v>1852.65</v>
      </c>
      <c r="I9" s="6">
        <f>(H9/G9)*100</f>
        <v>25.347104319179554</v>
      </c>
      <c r="J9" s="6">
        <f t="shared" si="2"/>
        <v>5456.4689299999991</v>
      </c>
      <c r="K9" s="7">
        <v>1914</v>
      </c>
      <c r="L9" s="7">
        <v>0</v>
      </c>
      <c r="M9" s="7">
        <f t="shared" si="3"/>
        <v>1914</v>
      </c>
      <c r="N9" s="7">
        <v>1310</v>
      </c>
      <c r="O9" s="7">
        <f t="shared" si="4"/>
        <v>604</v>
      </c>
      <c r="P9" s="9"/>
    </row>
    <row r="10" spans="1:17" ht="21" customHeight="1">
      <c r="A10" s="5">
        <v>5</v>
      </c>
      <c r="B10" s="14" t="s">
        <v>24</v>
      </c>
      <c r="C10" s="15">
        <v>3170.6619900000001</v>
      </c>
      <c r="D10" s="6">
        <v>2694.82</v>
      </c>
      <c r="E10" s="6">
        <v>2694.82</v>
      </c>
      <c r="F10" s="7">
        <v>9.8699999999999992</v>
      </c>
      <c r="G10" s="6">
        <f t="shared" si="0"/>
        <v>8570.1719900000007</v>
      </c>
      <c r="H10" s="7">
        <v>2754.61</v>
      </c>
      <c r="I10" s="6">
        <f t="shared" si="1"/>
        <v>32.141828696252333</v>
      </c>
      <c r="J10" s="6">
        <f t="shared" si="2"/>
        <v>5815.5619900000002</v>
      </c>
      <c r="K10" s="7">
        <v>0</v>
      </c>
      <c r="L10" s="7">
        <v>3354</v>
      </c>
      <c r="M10" s="7">
        <f t="shared" si="3"/>
        <v>3354</v>
      </c>
      <c r="N10" s="7">
        <v>2033</v>
      </c>
      <c r="O10" s="7">
        <f t="shared" si="4"/>
        <v>1321</v>
      </c>
      <c r="P10" s="7"/>
    </row>
    <row r="11" spans="1:17" ht="21" customHeight="1">
      <c r="A11" s="5">
        <v>6</v>
      </c>
      <c r="B11" s="14" t="s">
        <v>25</v>
      </c>
      <c r="C11" s="15">
        <v>556.37242000000003</v>
      </c>
      <c r="D11" s="6">
        <v>670.07</v>
      </c>
      <c r="E11" s="6">
        <v>670.07</v>
      </c>
      <c r="F11" s="7">
        <v>0</v>
      </c>
      <c r="G11" s="6">
        <f t="shared" si="0"/>
        <v>1896.51242</v>
      </c>
      <c r="H11" s="7">
        <v>556.37</v>
      </c>
      <c r="I11" s="6">
        <f t="shared" si="1"/>
        <v>29.336480696498679</v>
      </c>
      <c r="J11" s="6">
        <f t="shared" si="2"/>
        <v>1340.1424200000001</v>
      </c>
      <c r="K11" s="7">
        <v>0</v>
      </c>
      <c r="L11" s="7">
        <v>0</v>
      </c>
      <c r="M11" s="7">
        <f t="shared" si="3"/>
        <v>0</v>
      </c>
      <c r="N11" s="7">
        <v>0</v>
      </c>
      <c r="O11" s="7">
        <f t="shared" si="4"/>
        <v>0</v>
      </c>
      <c r="P11" s="7"/>
    </row>
    <row r="12" spans="1:17" ht="21" customHeight="1">
      <c r="A12" s="5">
        <v>7</v>
      </c>
      <c r="B12" s="14" t="s">
        <v>26</v>
      </c>
      <c r="C12" s="15">
        <v>4669.0362800000003</v>
      </c>
      <c r="D12" s="7">
        <v>3398.22</v>
      </c>
      <c r="E12" s="10">
        <v>3398.22</v>
      </c>
      <c r="F12" s="10">
        <v>1.06</v>
      </c>
      <c r="G12" s="6">
        <f t="shared" si="0"/>
        <v>11466.536279999998</v>
      </c>
      <c r="H12" s="7">
        <v>1936.93</v>
      </c>
      <c r="I12" s="6">
        <f t="shared" si="1"/>
        <v>16.892023473369242</v>
      </c>
      <c r="J12" s="6">
        <f t="shared" si="2"/>
        <v>9529.6062799999982</v>
      </c>
      <c r="K12" s="7">
        <v>149</v>
      </c>
      <c r="L12" s="7">
        <v>1094</v>
      </c>
      <c r="M12" s="7">
        <f t="shared" si="3"/>
        <v>1243</v>
      </c>
      <c r="N12" s="7">
        <v>465</v>
      </c>
      <c r="O12" s="7">
        <f t="shared" si="4"/>
        <v>778</v>
      </c>
      <c r="P12" s="7"/>
    </row>
    <row r="13" spans="1:17" ht="21" customHeight="1">
      <c r="A13" s="5">
        <v>8</v>
      </c>
      <c r="B13" s="14" t="s">
        <v>27</v>
      </c>
      <c r="C13" s="15">
        <v>753.32988</v>
      </c>
      <c r="D13" s="6">
        <v>557.25</v>
      </c>
      <c r="E13" s="6">
        <v>557.25</v>
      </c>
      <c r="F13" s="7">
        <v>0</v>
      </c>
      <c r="G13" s="6">
        <f t="shared" si="0"/>
        <v>1867.82988</v>
      </c>
      <c r="H13" s="7">
        <v>632.22</v>
      </c>
      <c r="I13" s="6">
        <f t="shared" si="1"/>
        <v>33.847836292243059</v>
      </c>
      <c r="J13" s="6">
        <f t="shared" si="2"/>
        <v>1235.60988</v>
      </c>
      <c r="K13" s="7">
        <v>300</v>
      </c>
      <c r="L13" s="7">
        <v>1862</v>
      </c>
      <c r="M13" s="7">
        <f t="shared" si="3"/>
        <v>2162</v>
      </c>
      <c r="N13" s="7">
        <v>1894</v>
      </c>
      <c r="O13" s="7">
        <v>1805</v>
      </c>
      <c r="P13" s="7"/>
    </row>
    <row r="14" spans="1:17" ht="21" customHeight="1">
      <c r="A14" s="5">
        <v>9</v>
      </c>
      <c r="B14" s="14" t="s">
        <v>28</v>
      </c>
      <c r="C14" s="15">
        <v>2283.6740600000003</v>
      </c>
      <c r="D14" s="6">
        <v>1931.58</v>
      </c>
      <c r="E14" s="6">
        <v>1931.58</v>
      </c>
      <c r="F14" s="7">
        <v>0</v>
      </c>
      <c r="G14" s="6">
        <f t="shared" si="0"/>
        <v>6146.8340600000001</v>
      </c>
      <c r="H14" s="7">
        <v>2335.87</v>
      </c>
      <c r="I14" s="6">
        <f>(H14/G14)*100</f>
        <v>38.001188533792948</v>
      </c>
      <c r="J14" s="6">
        <f t="shared" si="2"/>
        <v>3810.9640600000002</v>
      </c>
      <c r="K14" s="7">
        <v>679</v>
      </c>
      <c r="L14" s="7">
        <v>740</v>
      </c>
      <c r="M14" s="7">
        <f t="shared" si="3"/>
        <v>1419</v>
      </c>
      <c r="N14" s="7">
        <v>1141</v>
      </c>
      <c r="O14" s="7">
        <f t="shared" si="4"/>
        <v>278</v>
      </c>
      <c r="P14" s="7"/>
    </row>
    <row r="15" spans="1:17" ht="21" customHeight="1">
      <c r="A15" s="5">
        <v>10</v>
      </c>
      <c r="B15" s="14" t="s">
        <v>29</v>
      </c>
      <c r="C15" s="15">
        <v>1595.0292199999999</v>
      </c>
      <c r="D15" s="6">
        <v>1334.16</v>
      </c>
      <c r="E15" s="6">
        <v>1334.16</v>
      </c>
      <c r="F15" s="7">
        <v>0</v>
      </c>
      <c r="G15" s="6">
        <f t="shared" si="0"/>
        <v>4263.3492200000001</v>
      </c>
      <c r="H15" s="7">
        <v>1669.65</v>
      </c>
      <c r="I15" s="6">
        <f t="shared" si="1"/>
        <v>39.162872048281329</v>
      </c>
      <c r="J15" s="6">
        <f t="shared" si="2"/>
        <v>2593.69922</v>
      </c>
      <c r="K15" s="7">
        <v>270</v>
      </c>
      <c r="L15" s="7">
        <v>214</v>
      </c>
      <c r="M15" s="7">
        <f t="shared" si="3"/>
        <v>484</v>
      </c>
      <c r="N15" s="7">
        <v>325</v>
      </c>
      <c r="O15" s="7">
        <f t="shared" si="4"/>
        <v>159</v>
      </c>
      <c r="P15" s="7"/>
    </row>
    <row r="16" spans="1:17" ht="21" customHeight="1">
      <c r="A16" s="5">
        <v>11</v>
      </c>
      <c r="B16" s="14" t="s">
        <v>30</v>
      </c>
      <c r="C16" s="15">
        <v>7094.2765100000006</v>
      </c>
      <c r="D16" s="6">
        <v>4937.17</v>
      </c>
      <c r="E16" s="6">
        <v>4937.17</v>
      </c>
      <c r="F16" s="7">
        <v>0</v>
      </c>
      <c r="G16" s="6">
        <f t="shared" si="0"/>
        <v>16968.61651</v>
      </c>
      <c r="H16" s="7">
        <v>2575.3200000000002</v>
      </c>
      <c r="I16" s="6">
        <f t="shared" si="1"/>
        <v>15.176959173320373</v>
      </c>
      <c r="J16" s="6">
        <f t="shared" si="2"/>
        <v>14393.29651</v>
      </c>
      <c r="K16" s="7">
        <v>0</v>
      </c>
      <c r="L16" s="7">
        <v>35</v>
      </c>
      <c r="M16" s="7">
        <f t="shared" si="3"/>
        <v>35</v>
      </c>
      <c r="N16" s="7">
        <v>1</v>
      </c>
      <c r="O16" s="7">
        <f t="shared" si="4"/>
        <v>34</v>
      </c>
      <c r="P16" s="7"/>
    </row>
    <row r="17" spans="1:16" ht="21" customHeight="1">
      <c r="A17" s="5">
        <v>12</v>
      </c>
      <c r="B17" s="14" t="s">
        <v>31</v>
      </c>
      <c r="C17" s="15">
        <v>2671.8113199999998</v>
      </c>
      <c r="D17" s="6">
        <v>1885.44</v>
      </c>
      <c r="E17" s="6">
        <v>1885.44</v>
      </c>
      <c r="F17" s="7">
        <v>0</v>
      </c>
      <c r="G17" s="6">
        <f t="shared" si="0"/>
        <v>6442.6913199999999</v>
      </c>
      <c r="H17" s="7">
        <v>848.8</v>
      </c>
      <c r="I17" s="6">
        <f t="shared" si="1"/>
        <v>13.174618460534907</v>
      </c>
      <c r="J17" s="6">
        <f t="shared" si="2"/>
        <v>5593.8913199999997</v>
      </c>
      <c r="K17" s="7">
        <v>0</v>
      </c>
      <c r="L17" s="7">
        <v>685</v>
      </c>
      <c r="M17" s="7">
        <f t="shared" si="3"/>
        <v>685</v>
      </c>
      <c r="N17" s="7">
        <v>484</v>
      </c>
      <c r="O17" s="7">
        <f t="shared" si="4"/>
        <v>201</v>
      </c>
      <c r="P17" s="7"/>
    </row>
    <row r="18" spans="1:16" ht="21" customHeight="1">
      <c r="A18" s="5">
        <v>13</v>
      </c>
      <c r="B18" s="14" t="s">
        <v>32</v>
      </c>
      <c r="C18" s="15">
        <v>4023.7190700000001</v>
      </c>
      <c r="D18" s="6">
        <v>2918.74</v>
      </c>
      <c r="E18" s="6">
        <v>2918.74</v>
      </c>
      <c r="F18" s="7">
        <v>0</v>
      </c>
      <c r="G18" s="6">
        <f t="shared" si="0"/>
        <v>9861.1990699999988</v>
      </c>
      <c r="H18" s="7">
        <v>4155.3</v>
      </c>
      <c r="I18" s="6">
        <f t="shared" si="1"/>
        <v>42.137877660753894</v>
      </c>
      <c r="J18" s="6">
        <v>2877.31</v>
      </c>
      <c r="K18" s="7">
        <v>188</v>
      </c>
      <c r="L18" s="7">
        <v>60</v>
      </c>
      <c r="M18" s="7">
        <f t="shared" si="3"/>
        <v>248</v>
      </c>
      <c r="N18" s="7">
        <v>146</v>
      </c>
      <c r="O18" s="7">
        <f t="shared" si="4"/>
        <v>102</v>
      </c>
      <c r="P18" s="7"/>
    </row>
    <row r="19" spans="1:16" ht="21" customHeight="1">
      <c r="A19" s="5">
        <v>14</v>
      </c>
      <c r="B19" s="14" t="s">
        <v>33</v>
      </c>
      <c r="C19" s="15">
        <v>1015.9446700000001</v>
      </c>
      <c r="D19" s="6">
        <v>714.51</v>
      </c>
      <c r="E19" s="6">
        <v>714.51</v>
      </c>
      <c r="F19" s="7">
        <v>1.75</v>
      </c>
      <c r="G19" s="6">
        <f t="shared" si="0"/>
        <v>2446.7146700000003</v>
      </c>
      <c r="H19" s="7">
        <v>550.04</v>
      </c>
      <c r="I19" s="6">
        <f t="shared" si="1"/>
        <v>22.480757840063138</v>
      </c>
      <c r="J19" s="6">
        <f t="shared" si="2"/>
        <v>1896.6746700000003</v>
      </c>
      <c r="K19" s="7">
        <v>44</v>
      </c>
      <c r="L19" s="7">
        <v>300</v>
      </c>
      <c r="M19" s="7">
        <f t="shared" si="3"/>
        <v>344</v>
      </c>
      <c r="N19" s="7">
        <v>187</v>
      </c>
      <c r="O19" s="7">
        <f t="shared" si="4"/>
        <v>157</v>
      </c>
      <c r="P19" s="7"/>
    </row>
    <row r="20" spans="1:16" ht="21" customHeight="1">
      <c r="A20" s="5">
        <v>15</v>
      </c>
      <c r="B20" s="14" t="s">
        <v>34</v>
      </c>
      <c r="C20" s="15">
        <v>3943.8935700000002</v>
      </c>
      <c r="D20" s="6">
        <v>2727.98</v>
      </c>
      <c r="E20" s="6">
        <v>2727.98</v>
      </c>
      <c r="F20" s="7">
        <v>0</v>
      </c>
      <c r="G20" s="6">
        <f t="shared" si="0"/>
        <v>9399.8535699999993</v>
      </c>
      <c r="H20" s="7">
        <v>4465.67</v>
      </c>
      <c r="I20" s="6">
        <f t="shared" si="1"/>
        <v>47.507867720964938</v>
      </c>
      <c r="J20" s="6">
        <f t="shared" si="2"/>
        <v>4934.1835699999992</v>
      </c>
      <c r="K20" s="7">
        <v>0</v>
      </c>
      <c r="L20" s="7">
        <v>1925</v>
      </c>
      <c r="M20" s="7">
        <f t="shared" si="3"/>
        <v>1925</v>
      </c>
      <c r="N20" s="7">
        <v>1041</v>
      </c>
      <c r="O20" s="7">
        <f t="shared" si="4"/>
        <v>884</v>
      </c>
      <c r="P20" s="7"/>
    </row>
    <row r="21" spans="1:16" ht="21" customHeight="1">
      <c r="A21" s="5">
        <v>16</v>
      </c>
      <c r="B21" s="14" t="s">
        <v>35</v>
      </c>
      <c r="C21" s="15">
        <v>2294.97028</v>
      </c>
      <c r="D21" s="17">
        <v>1643.04</v>
      </c>
      <c r="E21" s="6">
        <v>1643.04</v>
      </c>
      <c r="F21" s="7">
        <v>0</v>
      </c>
      <c r="G21" s="6">
        <f t="shared" si="0"/>
        <v>5581.0502799999995</v>
      </c>
      <c r="H21" s="7">
        <v>1079.6199999999999</v>
      </c>
      <c r="I21" s="6">
        <f t="shared" si="1"/>
        <v>19.344387630207841</v>
      </c>
      <c r="J21" s="6">
        <f t="shared" si="2"/>
        <v>4501.4302799999996</v>
      </c>
      <c r="K21" s="7">
        <v>0</v>
      </c>
      <c r="L21" s="7">
        <v>2681</v>
      </c>
      <c r="M21" s="7">
        <f t="shared" si="3"/>
        <v>2681</v>
      </c>
      <c r="N21" s="7">
        <v>1088</v>
      </c>
      <c r="O21" s="7">
        <f t="shared" si="4"/>
        <v>1593</v>
      </c>
      <c r="P21" s="7"/>
    </row>
    <row r="22" spans="1:16" ht="21" customHeight="1">
      <c r="A22" s="5">
        <v>17</v>
      </c>
      <c r="B22" s="14" t="s">
        <v>36</v>
      </c>
      <c r="C22" s="15">
        <v>3070.3942499999998</v>
      </c>
      <c r="D22" s="6">
        <v>2339.27</v>
      </c>
      <c r="E22" s="6">
        <v>2339.27</v>
      </c>
      <c r="F22" s="7">
        <v>0</v>
      </c>
      <c r="G22" s="6">
        <f t="shared" si="0"/>
        <v>7748.9342500000002</v>
      </c>
      <c r="H22" s="7">
        <v>2600.75</v>
      </c>
      <c r="I22" s="6">
        <f t="shared" si="1"/>
        <v>33.562679925952402</v>
      </c>
      <c r="J22" s="6">
        <f t="shared" si="2"/>
        <v>5148.1842500000002</v>
      </c>
      <c r="K22" s="7">
        <v>29</v>
      </c>
      <c r="L22" s="7">
        <v>2367</v>
      </c>
      <c r="M22" s="7">
        <f t="shared" si="3"/>
        <v>2396</v>
      </c>
      <c r="N22" s="7">
        <v>1390</v>
      </c>
      <c r="O22" s="7">
        <f t="shared" si="4"/>
        <v>1006</v>
      </c>
      <c r="P22" s="7"/>
    </row>
    <row r="23" spans="1:16" ht="21" customHeight="1">
      <c r="A23" s="5">
        <v>18</v>
      </c>
      <c r="B23" s="14" t="s">
        <v>37</v>
      </c>
      <c r="C23" s="15">
        <v>3038.9367300000004</v>
      </c>
      <c r="D23" s="6">
        <v>3236.17</v>
      </c>
      <c r="E23" s="6">
        <v>3236.17</v>
      </c>
      <c r="F23" s="7">
        <v>0</v>
      </c>
      <c r="G23" s="6">
        <f t="shared" si="0"/>
        <v>9511.2767300000014</v>
      </c>
      <c r="H23" s="7">
        <v>2860.5</v>
      </c>
      <c r="I23" s="6">
        <f t="shared" si="1"/>
        <v>30.074826768288126</v>
      </c>
      <c r="J23" s="6">
        <f t="shared" si="2"/>
        <v>6650.7767300000014</v>
      </c>
      <c r="K23" s="7">
        <v>835</v>
      </c>
      <c r="L23" s="7">
        <v>145</v>
      </c>
      <c r="M23" s="7">
        <f t="shared" si="3"/>
        <v>980</v>
      </c>
      <c r="N23" s="7">
        <v>876</v>
      </c>
      <c r="O23" s="7">
        <f t="shared" si="4"/>
        <v>104</v>
      </c>
      <c r="P23" s="7"/>
    </row>
    <row r="24" spans="1:16" ht="21" customHeight="1">
      <c r="A24" s="5">
        <v>19</v>
      </c>
      <c r="B24" s="14" t="s">
        <v>38</v>
      </c>
      <c r="C24" s="15">
        <v>815.84257000000002</v>
      </c>
      <c r="D24" s="6">
        <v>1917.91</v>
      </c>
      <c r="E24" s="6">
        <v>1917.91</v>
      </c>
      <c r="F24" s="7">
        <v>0</v>
      </c>
      <c r="G24" s="6">
        <f t="shared" si="0"/>
        <v>4651.6625700000004</v>
      </c>
      <c r="H24" s="7">
        <v>1866.53</v>
      </c>
      <c r="I24" s="6">
        <f>(H24/G24)*100</f>
        <v>40.126083350022526</v>
      </c>
      <c r="J24" s="6">
        <f t="shared" si="2"/>
        <v>2785.1325700000007</v>
      </c>
      <c r="K24" s="7">
        <v>318</v>
      </c>
      <c r="L24" s="7">
        <v>1090</v>
      </c>
      <c r="M24" s="7">
        <f t="shared" si="3"/>
        <v>1408</v>
      </c>
      <c r="N24" s="7">
        <v>1009</v>
      </c>
      <c r="O24" s="7">
        <f t="shared" si="4"/>
        <v>399</v>
      </c>
      <c r="P24" s="7"/>
    </row>
    <row r="25" spans="1:16" ht="21" customHeight="1">
      <c r="A25" s="5">
        <v>20</v>
      </c>
      <c r="B25" s="14" t="s">
        <v>39</v>
      </c>
      <c r="C25" s="15">
        <v>3774.4285799999998</v>
      </c>
      <c r="D25" s="6">
        <v>2611.23</v>
      </c>
      <c r="E25" s="6">
        <v>2611.23</v>
      </c>
      <c r="F25" s="7">
        <v>0</v>
      </c>
      <c r="G25" s="6">
        <f t="shared" si="0"/>
        <v>8996.8885799999989</v>
      </c>
      <c r="H25" s="7">
        <v>1565</v>
      </c>
      <c r="I25" s="6">
        <f t="shared" si="1"/>
        <v>17.394902538628529</v>
      </c>
      <c r="J25" s="6">
        <f t="shared" si="2"/>
        <v>7431.8885799999989</v>
      </c>
      <c r="K25" s="7">
        <v>678</v>
      </c>
      <c r="L25" s="7">
        <v>0</v>
      </c>
      <c r="M25" s="7">
        <f t="shared" si="3"/>
        <v>678</v>
      </c>
      <c r="N25" s="7">
        <v>0</v>
      </c>
      <c r="O25" s="7">
        <f t="shared" si="4"/>
        <v>678</v>
      </c>
      <c r="P25" s="7"/>
    </row>
    <row r="26" spans="1:16" ht="21" customHeight="1">
      <c r="A26" s="5">
        <v>21</v>
      </c>
      <c r="B26" s="14" t="s">
        <v>40</v>
      </c>
      <c r="C26" s="15">
        <v>1709.2964300000001</v>
      </c>
      <c r="D26" s="6">
        <v>1254.33</v>
      </c>
      <c r="E26" s="6">
        <v>1254.33</v>
      </c>
      <c r="F26" s="7">
        <v>0</v>
      </c>
      <c r="G26" s="6">
        <f t="shared" si="0"/>
        <v>4217.9564300000002</v>
      </c>
      <c r="H26" s="7">
        <v>279.39999999999998</v>
      </c>
      <c r="I26" s="6">
        <f t="shared" si="1"/>
        <v>6.6240608369679137</v>
      </c>
      <c r="J26" s="6">
        <f t="shared" si="2"/>
        <v>3938.5564300000001</v>
      </c>
      <c r="K26" s="7">
        <v>563</v>
      </c>
      <c r="L26" s="7">
        <v>371</v>
      </c>
      <c r="M26" s="7">
        <f t="shared" si="3"/>
        <v>934</v>
      </c>
      <c r="N26" s="7">
        <v>386</v>
      </c>
      <c r="O26" s="7">
        <f t="shared" si="4"/>
        <v>548</v>
      </c>
      <c r="P26" s="7"/>
    </row>
    <row r="27" spans="1:16" ht="21" customHeight="1">
      <c r="A27" s="5">
        <v>22</v>
      </c>
      <c r="B27" s="14" t="s">
        <v>41</v>
      </c>
      <c r="C27" s="15">
        <v>6805.5331699999997</v>
      </c>
      <c r="D27" s="6">
        <v>4711.7</v>
      </c>
      <c r="E27" s="6">
        <v>4711.7</v>
      </c>
      <c r="F27" s="7">
        <v>0</v>
      </c>
      <c r="G27" s="6">
        <f t="shared" si="0"/>
        <v>16228.93317</v>
      </c>
      <c r="H27" s="7">
        <v>2868.09</v>
      </c>
      <c r="I27" s="6">
        <f>(H27/G27)*100</f>
        <v>17.672695857185541</v>
      </c>
      <c r="J27" s="6">
        <f t="shared" si="2"/>
        <v>13360.84317</v>
      </c>
      <c r="K27" s="7">
        <v>382</v>
      </c>
      <c r="L27" s="7">
        <v>558</v>
      </c>
      <c r="M27" s="7">
        <f t="shared" si="3"/>
        <v>940</v>
      </c>
      <c r="N27" s="7">
        <v>454</v>
      </c>
      <c r="O27" s="7">
        <f t="shared" si="4"/>
        <v>486</v>
      </c>
      <c r="P27" s="7"/>
    </row>
    <row r="28" spans="1:16" ht="21" customHeight="1">
      <c r="A28" s="5">
        <v>23</v>
      </c>
      <c r="B28" s="14" t="s">
        <v>42</v>
      </c>
      <c r="C28" s="15">
        <v>2803.82908</v>
      </c>
      <c r="D28" s="6">
        <v>2221.4899999999998</v>
      </c>
      <c r="E28" s="6">
        <v>2221.4899999999998</v>
      </c>
      <c r="F28" s="7">
        <v>0</v>
      </c>
      <c r="G28" s="6">
        <f t="shared" si="0"/>
        <v>7246.8090799999991</v>
      </c>
      <c r="H28" s="7">
        <v>1144.32</v>
      </c>
      <c r="I28" s="6">
        <f t="shared" si="1"/>
        <v>15.790674038289968</v>
      </c>
      <c r="J28" s="6">
        <f t="shared" si="2"/>
        <v>6102.4890799999994</v>
      </c>
      <c r="K28" s="7">
        <v>459</v>
      </c>
      <c r="L28" s="7">
        <v>891</v>
      </c>
      <c r="M28" s="7">
        <f t="shared" si="3"/>
        <v>1350</v>
      </c>
      <c r="N28" s="7">
        <v>559</v>
      </c>
      <c r="O28" s="7">
        <f t="shared" si="4"/>
        <v>791</v>
      </c>
      <c r="P28" s="7"/>
    </row>
    <row r="29" spans="1:16" ht="21" customHeight="1">
      <c r="A29" s="5">
        <v>24</v>
      </c>
      <c r="B29" s="14" t="s">
        <v>43</v>
      </c>
      <c r="C29" s="15">
        <v>2274.9985499999998</v>
      </c>
      <c r="D29" s="6">
        <v>1691.42</v>
      </c>
      <c r="E29" s="6">
        <v>1691.42</v>
      </c>
      <c r="F29" s="7">
        <v>0</v>
      </c>
      <c r="G29" s="6">
        <f t="shared" si="0"/>
        <v>5657.8385500000004</v>
      </c>
      <c r="H29" s="7">
        <v>272.58</v>
      </c>
      <c r="I29" s="6">
        <f t="shared" si="1"/>
        <v>4.8177408667838355</v>
      </c>
      <c r="J29" s="6">
        <f t="shared" si="2"/>
        <v>5385.2585500000005</v>
      </c>
      <c r="K29" s="7">
        <v>0</v>
      </c>
      <c r="L29" s="7">
        <v>176</v>
      </c>
      <c r="M29" s="7">
        <f t="shared" si="3"/>
        <v>176</v>
      </c>
      <c r="N29" s="7">
        <v>103</v>
      </c>
      <c r="O29" s="7">
        <f t="shared" si="4"/>
        <v>73</v>
      </c>
      <c r="P29" s="7"/>
    </row>
    <row r="30" spans="1:16" ht="21" customHeight="1">
      <c r="A30" s="5">
        <v>25</v>
      </c>
      <c r="B30" s="14" t="s">
        <v>44</v>
      </c>
      <c r="C30" s="15">
        <v>1318.79639</v>
      </c>
      <c r="D30" s="6">
        <v>1042.71</v>
      </c>
      <c r="E30" s="6">
        <v>1042.71</v>
      </c>
      <c r="F30" s="7">
        <v>0</v>
      </c>
      <c r="G30" s="6">
        <f t="shared" si="0"/>
        <v>3404.21639</v>
      </c>
      <c r="H30" s="7">
        <v>1913.79</v>
      </c>
      <c r="I30" s="6">
        <f t="shared" si="1"/>
        <v>56.218224129988393</v>
      </c>
      <c r="J30" s="6">
        <f t="shared" si="2"/>
        <v>1490.4263900000001</v>
      </c>
      <c r="K30" s="7">
        <v>116</v>
      </c>
      <c r="L30" s="7">
        <v>709</v>
      </c>
      <c r="M30" s="7">
        <f t="shared" si="3"/>
        <v>825</v>
      </c>
      <c r="N30" s="7">
        <v>695</v>
      </c>
      <c r="O30" s="7">
        <f t="shared" si="4"/>
        <v>130</v>
      </c>
      <c r="P30" s="7"/>
    </row>
    <row r="31" spans="1:16" ht="21.75" customHeight="1">
      <c r="A31" s="5">
        <v>26</v>
      </c>
      <c r="B31" s="14" t="s">
        <v>45</v>
      </c>
      <c r="C31" s="15">
        <v>3170.0054700000001</v>
      </c>
      <c r="D31" s="6">
        <v>2424.7399999999998</v>
      </c>
      <c r="E31" s="6">
        <v>2424.7399999999998</v>
      </c>
      <c r="F31" s="7">
        <v>0</v>
      </c>
      <c r="G31" s="6">
        <f t="shared" si="0"/>
        <v>8019.4854699999996</v>
      </c>
      <c r="H31" s="7">
        <v>2895.58</v>
      </c>
      <c r="I31" s="6">
        <f t="shared" si="1"/>
        <v>36.106805241209571</v>
      </c>
      <c r="J31" s="6">
        <f t="shared" si="2"/>
        <v>5123.9054699999997</v>
      </c>
      <c r="K31" s="7">
        <v>188</v>
      </c>
      <c r="L31" s="7">
        <v>2240</v>
      </c>
      <c r="M31" s="7">
        <f t="shared" si="3"/>
        <v>2428</v>
      </c>
      <c r="N31" s="7">
        <v>1035</v>
      </c>
      <c r="O31" s="7">
        <f t="shared" si="4"/>
        <v>1393</v>
      </c>
      <c r="P31" s="7"/>
    </row>
    <row r="32" spans="1:16" ht="21.75" customHeight="1">
      <c r="A32" s="5">
        <v>27</v>
      </c>
      <c r="B32" s="14" t="s">
        <v>46</v>
      </c>
      <c r="C32" s="15">
        <v>2542.7199999999998</v>
      </c>
      <c r="D32" s="6">
        <v>1956.88</v>
      </c>
      <c r="E32" s="6">
        <v>1956.88</v>
      </c>
      <c r="F32" s="7">
        <v>15.24</v>
      </c>
      <c r="G32" s="6">
        <f t="shared" si="0"/>
        <v>6471.72</v>
      </c>
      <c r="H32" s="7">
        <v>1371.57</v>
      </c>
      <c r="I32" s="6">
        <f t="shared" si="1"/>
        <v>21.193284011051155</v>
      </c>
      <c r="J32" s="6">
        <f t="shared" si="2"/>
        <v>5100.1500000000005</v>
      </c>
      <c r="K32" s="7">
        <v>388</v>
      </c>
      <c r="L32" s="7">
        <v>1181</v>
      </c>
      <c r="M32" s="7">
        <f t="shared" si="3"/>
        <v>1569</v>
      </c>
      <c r="N32" s="7">
        <v>899</v>
      </c>
      <c r="O32" s="7">
        <f t="shared" si="4"/>
        <v>670</v>
      </c>
      <c r="P32" s="7"/>
    </row>
    <row r="33" spans="1:17" ht="21" customHeight="1">
      <c r="A33" s="5">
        <v>28</v>
      </c>
      <c r="B33" s="14" t="s">
        <v>47</v>
      </c>
      <c r="C33" s="15">
        <v>2028.88795</v>
      </c>
      <c r="D33" s="6">
        <v>1403.73</v>
      </c>
      <c r="E33" s="6">
        <v>1403.73</v>
      </c>
      <c r="F33" s="7">
        <v>11.34</v>
      </c>
      <c r="G33" s="6">
        <f t="shared" si="0"/>
        <v>4847.6879499999995</v>
      </c>
      <c r="H33" s="7">
        <v>1114.78</v>
      </c>
      <c r="I33" s="6">
        <f t="shared" si="1"/>
        <v>22.996117149000899</v>
      </c>
      <c r="J33" s="6">
        <f t="shared" si="2"/>
        <v>3732.9079499999998</v>
      </c>
      <c r="K33" s="7">
        <v>240</v>
      </c>
      <c r="L33" s="7">
        <v>923</v>
      </c>
      <c r="M33" s="7">
        <f t="shared" si="3"/>
        <v>1163</v>
      </c>
      <c r="N33" s="7">
        <v>614</v>
      </c>
      <c r="O33" s="7">
        <f t="shared" si="4"/>
        <v>549</v>
      </c>
      <c r="P33" s="7"/>
      <c r="Q33" s="11"/>
    </row>
    <row r="34" spans="1:17" ht="18.75" customHeight="1">
      <c r="A34" s="5">
        <v>29</v>
      </c>
      <c r="B34" s="14" t="s">
        <v>48</v>
      </c>
      <c r="C34" s="15">
        <v>1388.21138</v>
      </c>
      <c r="D34" s="6">
        <v>964.93</v>
      </c>
      <c r="E34" s="6">
        <v>964.93</v>
      </c>
      <c r="F34" s="7">
        <v>0.45</v>
      </c>
      <c r="G34" s="6">
        <f t="shared" si="0"/>
        <v>3318.5213799999997</v>
      </c>
      <c r="H34" s="7">
        <v>1075.81</v>
      </c>
      <c r="I34" s="6">
        <f t="shared" si="1"/>
        <v>32.418353742834711</v>
      </c>
      <c r="J34" s="6">
        <f t="shared" si="2"/>
        <v>2242.7113799999997</v>
      </c>
      <c r="K34" s="7">
        <v>0</v>
      </c>
      <c r="L34" s="7">
        <v>434</v>
      </c>
      <c r="M34" s="7">
        <f t="shared" si="3"/>
        <v>434</v>
      </c>
      <c r="N34" s="7">
        <v>253</v>
      </c>
      <c r="O34" s="7">
        <f t="shared" si="4"/>
        <v>181</v>
      </c>
      <c r="P34" s="7"/>
    </row>
    <row r="35" spans="1:17" ht="20.25">
      <c r="A35" s="5">
        <v>30</v>
      </c>
      <c r="B35" s="14" t="s">
        <v>49</v>
      </c>
      <c r="C35" s="15">
        <v>2321.53926</v>
      </c>
      <c r="D35" s="6">
        <v>3090.2</v>
      </c>
      <c r="E35" s="6">
        <v>3090.2</v>
      </c>
      <c r="F35" s="7">
        <v>0</v>
      </c>
      <c r="G35" s="6">
        <f t="shared" si="0"/>
        <v>8501.9392599999992</v>
      </c>
      <c r="H35" s="7">
        <v>3005.78</v>
      </c>
      <c r="I35" s="6">
        <f t="shared" si="1"/>
        <v>35.354051682556957</v>
      </c>
      <c r="J35" s="6">
        <f t="shared" si="2"/>
        <v>5496.1592599999985</v>
      </c>
      <c r="K35" s="7">
        <v>788</v>
      </c>
      <c r="L35" s="7">
        <v>0</v>
      </c>
      <c r="M35" s="7">
        <f t="shared" si="3"/>
        <v>788</v>
      </c>
      <c r="N35" s="7">
        <v>788</v>
      </c>
      <c r="O35" s="7">
        <f t="shared" si="4"/>
        <v>0</v>
      </c>
      <c r="P35" s="7"/>
    </row>
    <row r="36" spans="1:17" ht="23.25" customHeight="1">
      <c r="A36" s="25" t="s">
        <v>50</v>
      </c>
      <c r="B36" s="26"/>
      <c r="C36" s="15">
        <f t="shared" ref="C36:H36" si="5">SUM(C6:C35)</f>
        <v>82197.25079000002</v>
      </c>
      <c r="D36" s="6">
        <f t="shared" si="5"/>
        <v>66154.36</v>
      </c>
      <c r="E36" s="6">
        <f t="shared" si="5"/>
        <v>66154.36</v>
      </c>
      <c r="F36" s="7">
        <f t="shared" si="5"/>
        <v>48.400000000000006</v>
      </c>
      <c r="G36" s="6">
        <f t="shared" si="5"/>
        <v>214554.37078999996</v>
      </c>
      <c r="H36" s="7">
        <f t="shared" si="5"/>
        <v>56739.470000000008</v>
      </c>
      <c r="I36" s="6">
        <f t="shared" si="1"/>
        <v>26.445264103025462</v>
      </c>
      <c r="J36" s="6">
        <f t="shared" si="2"/>
        <v>157814.90078999996</v>
      </c>
      <c r="K36" s="7">
        <f>SUM(K6:K35)</f>
        <v>9282</v>
      </c>
      <c r="L36" s="7">
        <f>SUM(L6:L35)</f>
        <v>28307</v>
      </c>
      <c r="M36" s="7">
        <f t="shared" si="3"/>
        <v>37589</v>
      </c>
      <c r="N36" s="7">
        <f>SUM(N6:N35)</f>
        <v>21967</v>
      </c>
      <c r="O36" s="7">
        <f>SUM(O6:O35)</f>
        <v>17159</v>
      </c>
      <c r="P36" s="7"/>
      <c r="Q36" s="12"/>
    </row>
    <row r="37" spans="1:17" ht="21" customHeight="1">
      <c r="B37" s="27" t="s">
        <v>51</v>
      </c>
      <c r="C37" s="27"/>
    </row>
    <row r="41" spans="1:17">
      <c r="J41" s="11"/>
    </row>
  </sheetData>
  <mergeCells count="19">
    <mergeCell ref="A36:B36"/>
    <mergeCell ref="B37:C37"/>
    <mergeCell ref="E3:E4"/>
    <mergeCell ref="F3:F4"/>
    <mergeCell ref="G3:G4"/>
    <mergeCell ref="A1:P1"/>
    <mergeCell ref="A2:A4"/>
    <mergeCell ref="B2:B4"/>
    <mergeCell ref="C2:J2"/>
    <mergeCell ref="K2:M2"/>
    <mergeCell ref="N2:N4"/>
    <mergeCell ref="O2:O4"/>
    <mergeCell ref="P2:P4"/>
    <mergeCell ref="C3:C4"/>
    <mergeCell ref="D3:D4"/>
    <mergeCell ref="K3:M3"/>
    <mergeCell ref="H3:H4"/>
    <mergeCell ref="I3:I4"/>
    <mergeCell ref="J3:J4"/>
  </mergeCells>
  <printOptions horizontalCentered="1" verticalCentered="1"/>
  <pageMargins left="0" right="0" top="0" bottom="0" header="0.22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january-2017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</dc:creator>
  <cp:lastModifiedBy>Administrator</cp:lastModifiedBy>
  <cp:lastPrinted>2017-02-10T07:38:41Z</cp:lastPrinted>
  <dcterms:created xsi:type="dcterms:W3CDTF">2017-02-09T07:29:09Z</dcterms:created>
  <dcterms:modified xsi:type="dcterms:W3CDTF">2017-02-28T06:21:13Z</dcterms:modified>
</cp:coreProperties>
</file>