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April-2017" sheetId="1" r:id="rId1"/>
  </sheets>
  <calcPr calcId="124519"/>
</workbook>
</file>

<file path=xl/calcChain.xml><?xml version="1.0" encoding="utf-8"?>
<calcChain xmlns="http://schemas.openxmlformats.org/spreadsheetml/2006/main">
  <c r="P36" i="1"/>
  <c r="N36"/>
  <c r="O36" s="1"/>
  <c r="M36"/>
  <c r="J36"/>
  <c r="I36"/>
  <c r="H36"/>
  <c r="G36"/>
  <c r="F36"/>
  <c r="E36"/>
  <c r="D36"/>
  <c r="C36"/>
  <c r="Q35"/>
  <c r="O35"/>
  <c r="L35"/>
  <c r="K35"/>
  <c r="I35"/>
  <c r="Q34"/>
  <c r="O34"/>
  <c r="L34"/>
  <c r="K34"/>
  <c r="I34"/>
  <c r="Q33"/>
  <c r="O33"/>
  <c r="L33"/>
  <c r="K33"/>
  <c r="I33"/>
  <c r="Q32"/>
  <c r="O32"/>
  <c r="L32"/>
  <c r="K32"/>
  <c r="I32"/>
  <c r="Q31"/>
  <c r="O31"/>
  <c r="L31"/>
  <c r="K31"/>
  <c r="I31"/>
  <c r="Q30"/>
  <c r="O30"/>
  <c r="L30"/>
  <c r="K30"/>
  <c r="I30"/>
  <c r="Q29"/>
  <c r="O29"/>
  <c r="L29"/>
  <c r="K29"/>
  <c r="I29"/>
  <c r="Q28"/>
  <c r="O28"/>
  <c r="L28"/>
  <c r="K28"/>
  <c r="I28"/>
  <c r="Q27"/>
  <c r="O27"/>
  <c r="L27"/>
  <c r="K27"/>
  <c r="I27"/>
  <c r="Q26"/>
  <c r="O26"/>
  <c r="L26"/>
  <c r="K26"/>
  <c r="I26"/>
  <c r="Q25"/>
  <c r="O25"/>
  <c r="L25"/>
  <c r="K25"/>
  <c r="I25"/>
  <c r="Q24"/>
  <c r="O24"/>
  <c r="L24"/>
  <c r="K24"/>
  <c r="I24"/>
  <c r="Q23"/>
  <c r="O23"/>
  <c r="L23"/>
  <c r="K23"/>
  <c r="I23"/>
  <c r="Q22"/>
  <c r="O22"/>
  <c r="L22"/>
  <c r="K22"/>
  <c r="I22"/>
  <c r="Q21"/>
  <c r="O21"/>
  <c r="L21"/>
  <c r="K21"/>
  <c r="I21"/>
  <c r="Q20"/>
  <c r="O20"/>
  <c r="L20"/>
  <c r="K20"/>
  <c r="I20"/>
  <c r="Q19"/>
  <c r="O19"/>
  <c r="L19"/>
  <c r="K19"/>
  <c r="I19"/>
  <c r="Q18"/>
  <c r="O18"/>
  <c r="L18"/>
  <c r="K18"/>
  <c r="I18"/>
  <c r="Q17"/>
  <c r="O17"/>
  <c r="L17"/>
  <c r="K17"/>
  <c r="I17"/>
  <c r="Q16"/>
  <c r="O16"/>
  <c r="L16"/>
  <c r="K16"/>
  <c r="I16"/>
  <c r="Q15"/>
  <c r="O15"/>
  <c r="L15"/>
  <c r="K15"/>
  <c r="I15"/>
  <c r="Q14"/>
  <c r="O14"/>
  <c r="L14"/>
  <c r="K14"/>
  <c r="I14"/>
  <c r="Q13"/>
  <c r="O13"/>
  <c r="L13"/>
  <c r="K13"/>
  <c r="I13"/>
  <c r="Q12"/>
  <c r="O12"/>
  <c r="L12"/>
  <c r="K12"/>
  <c r="I12"/>
  <c r="Q11"/>
  <c r="O11"/>
  <c r="L11"/>
  <c r="K11"/>
  <c r="I11"/>
  <c r="Q10"/>
  <c r="O10"/>
  <c r="L10"/>
  <c r="K10"/>
  <c r="I10"/>
  <c r="Q9"/>
  <c r="O9"/>
  <c r="L9"/>
  <c r="K9"/>
  <c r="I9"/>
  <c r="Q8"/>
  <c r="O8"/>
  <c r="L8"/>
  <c r="K8"/>
  <c r="I8"/>
  <c r="Q7"/>
  <c r="O7"/>
  <c r="L7"/>
  <c r="K7"/>
  <c r="I7"/>
  <c r="Q6"/>
  <c r="O6"/>
  <c r="L6"/>
  <c r="K6"/>
  <c r="I6"/>
  <c r="Q36" l="1"/>
  <c r="L36"/>
  <c r="K36"/>
</calcChain>
</file>

<file path=xl/sharedStrings.xml><?xml version="1.0" encoding="utf-8"?>
<sst xmlns="http://schemas.openxmlformats.org/spreadsheetml/2006/main" count="54" uniqueCount="54">
  <si>
    <t xml:space="preserve">     FINANCIAL AND PHYSICAL ACHIEVEMENT UNDER 14TH FINANCE COMMISSION DURING THE YEAR 2017-2018      Month:-April-2017</t>
  </si>
  <si>
    <t>SL NO</t>
  </si>
  <si>
    <t>Name of the District</t>
  </si>
  <si>
    <t>Financial Achievement  (Rs in Lakhs)</t>
  </si>
  <si>
    <t>Physical Achievement</t>
  </si>
  <si>
    <t>Project Completed</t>
  </si>
  <si>
    <t>Under Progress</t>
  </si>
  <si>
    <t>Remarks</t>
  </si>
  <si>
    <t>O.B</t>
  </si>
  <si>
    <t>Grant Receipt 1st installment (2017-18)</t>
  </si>
  <si>
    <t>Grant Receipt(2nd installment)2017-18</t>
  </si>
  <si>
    <t>Performance grant2017-18(1st)</t>
  </si>
  <si>
    <t>Performance grant2017-18(2nd)</t>
  </si>
  <si>
    <t>Other Receipt (int.etc) 2017-18</t>
  </si>
  <si>
    <t>Total Funds</t>
  </si>
  <si>
    <t>Expenditure incurred</t>
  </si>
  <si>
    <t>% exp.</t>
  </si>
  <si>
    <t>Balance</t>
  </si>
  <si>
    <t>No. of Projects</t>
  </si>
  <si>
    <t>Spill Over</t>
  </si>
  <si>
    <t>Taken up</t>
  </si>
  <si>
    <t>Total</t>
  </si>
  <si>
    <t>Angul</t>
  </si>
  <si>
    <t>Balasore</t>
  </si>
  <si>
    <t>Bargarh</t>
  </si>
  <si>
    <t>Bhadrak</t>
  </si>
  <si>
    <t>Bolangir</t>
  </si>
  <si>
    <t>Boudh</t>
  </si>
  <si>
    <t>Cuttack</t>
  </si>
  <si>
    <t>Deogarh</t>
  </si>
  <si>
    <t>Dhenkanal</t>
  </si>
  <si>
    <t>Gajapati</t>
  </si>
  <si>
    <t>Ganjam</t>
  </si>
  <si>
    <t>Jagatsinghpur</t>
  </si>
  <si>
    <t>Jajpur</t>
  </si>
  <si>
    <t>Jharsuguda</t>
  </si>
  <si>
    <t>Kalahandi</t>
  </si>
  <si>
    <t>Kandhamal</t>
  </si>
  <si>
    <t>Kendrapara</t>
  </si>
  <si>
    <t>Keonjhar</t>
  </si>
  <si>
    <t>Khurda</t>
  </si>
  <si>
    <t>Koraput</t>
  </si>
  <si>
    <t>Malkangiri</t>
  </si>
  <si>
    <t>Mayurbhanj</t>
  </si>
  <si>
    <t>Nabarangapur</t>
  </si>
  <si>
    <t>Nayagarh</t>
  </si>
  <si>
    <t>Nuapada</t>
  </si>
  <si>
    <t>Puri</t>
  </si>
  <si>
    <t>Rayagada</t>
  </si>
  <si>
    <t>Sambalpur</t>
  </si>
  <si>
    <t>Subarnapur</t>
  </si>
  <si>
    <t>Sundargarh</t>
  </si>
  <si>
    <t>State Total</t>
  </si>
  <si>
    <t>*=Not submitted MPR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</si>
</sst>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Arial"/>
      <family val="2"/>
    </font>
    <font>
      <sz val="16"/>
      <color rgb="FFFF0000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NumberForma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/>
    </xf>
    <xf numFmtId="2" fontId="0" fillId="0" borderId="0" xfId="0" applyNumberFormat="1" applyBorder="1"/>
    <xf numFmtId="0" fontId="4" fillId="0" borderId="1" xfId="0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left" vertical="center"/>
    </xf>
    <xf numFmtId="0" fontId="0" fillId="2" borderId="0" xfId="0" applyFill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="70" zoomScaleNormal="70" workbookViewId="0">
      <pane ySplit="5" topLeftCell="A6" activePane="bottomLeft" state="frozen"/>
      <selection pane="bottomLeft" activeCell="P17" sqref="P17"/>
    </sheetView>
  </sheetViews>
  <sheetFormatPr defaultRowHeight="15"/>
  <cols>
    <col min="1" max="1" width="8.140625" style="1" bestFit="1" customWidth="1"/>
    <col min="2" max="2" width="22.28515625" style="18" customWidth="1"/>
    <col min="3" max="3" width="14.85546875" style="1" customWidth="1"/>
    <col min="4" max="5" width="15.140625" style="1" customWidth="1"/>
    <col min="6" max="7" width="13.85546875" style="1" customWidth="1"/>
    <col min="8" max="8" width="11" style="1" customWidth="1"/>
    <col min="9" max="9" width="15.85546875" style="1" customWidth="1"/>
    <col min="10" max="10" width="16.42578125" style="1" customWidth="1"/>
    <col min="11" max="11" width="9" style="1" bestFit="1" customWidth="1"/>
    <col min="12" max="12" width="15.7109375" style="1" customWidth="1"/>
    <col min="13" max="13" width="9.85546875" style="1" bestFit="1" customWidth="1"/>
    <col min="14" max="14" width="10.140625" style="1" customWidth="1"/>
    <col min="15" max="15" width="9.85546875" style="1" bestFit="1" customWidth="1"/>
    <col min="16" max="16" width="9.85546875" style="1" customWidth="1"/>
    <col min="17" max="17" width="11.85546875" style="1" customWidth="1"/>
    <col min="18" max="18" width="13.140625" style="1" customWidth="1"/>
    <col min="19" max="19" width="18.42578125" style="1" customWidth="1"/>
    <col min="20" max="20" width="16.28515625" style="2" customWidth="1"/>
    <col min="21" max="16384" width="9.140625" style="1"/>
  </cols>
  <sheetData>
    <row r="1" spans="1:20" ht="33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20" ht="18.75">
      <c r="A2" s="25" t="s">
        <v>1</v>
      </c>
      <c r="B2" s="26" t="s">
        <v>2</v>
      </c>
      <c r="C2" s="25" t="s">
        <v>3</v>
      </c>
      <c r="D2" s="25"/>
      <c r="E2" s="25"/>
      <c r="F2" s="25"/>
      <c r="G2" s="25"/>
      <c r="H2" s="25"/>
      <c r="I2" s="25"/>
      <c r="J2" s="25"/>
      <c r="K2" s="25"/>
      <c r="L2" s="25"/>
      <c r="M2" s="25" t="s">
        <v>4</v>
      </c>
      <c r="N2" s="25"/>
      <c r="O2" s="25"/>
      <c r="P2" s="27" t="s">
        <v>5</v>
      </c>
      <c r="Q2" s="27" t="s">
        <v>6</v>
      </c>
      <c r="R2" s="25" t="s">
        <v>7</v>
      </c>
    </row>
    <row r="3" spans="1:20" ht="24" customHeight="1">
      <c r="A3" s="25"/>
      <c r="B3" s="26"/>
      <c r="C3" s="25" t="s">
        <v>8</v>
      </c>
      <c r="D3" s="27" t="s">
        <v>9</v>
      </c>
      <c r="E3" s="22" t="s">
        <v>10</v>
      </c>
      <c r="F3" s="22" t="s">
        <v>11</v>
      </c>
      <c r="G3" s="22" t="s">
        <v>12</v>
      </c>
      <c r="H3" s="27" t="s">
        <v>13</v>
      </c>
      <c r="I3" s="27" t="s">
        <v>14</v>
      </c>
      <c r="J3" s="27" t="s">
        <v>15</v>
      </c>
      <c r="K3" s="27" t="s">
        <v>16</v>
      </c>
      <c r="L3" s="27" t="s">
        <v>17</v>
      </c>
      <c r="M3" s="25" t="s">
        <v>18</v>
      </c>
      <c r="N3" s="25"/>
      <c r="O3" s="25"/>
      <c r="P3" s="27"/>
      <c r="Q3" s="27"/>
      <c r="R3" s="25"/>
    </row>
    <row r="4" spans="1:20" ht="48" customHeight="1">
      <c r="A4" s="25"/>
      <c r="B4" s="26"/>
      <c r="C4" s="25"/>
      <c r="D4" s="27"/>
      <c r="E4" s="23"/>
      <c r="F4" s="23"/>
      <c r="G4" s="23"/>
      <c r="H4" s="27"/>
      <c r="I4" s="27"/>
      <c r="J4" s="27"/>
      <c r="K4" s="27"/>
      <c r="L4" s="27"/>
      <c r="M4" s="3" t="s">
        <v>19</v>
      </c>
      <c r="N4" s="4" t="s">
        <v>20</v>
      </c>
      <c r="O4" s="4" t="s">
        <v>21</v>
      </c>
      <c r="P4" s="27"/>
      <c r="Q4" s="27"/>
      <c r="R4" s="25"/>
    </row>
    <row r="5" spans="1:20" ht="17.25" customHeight="1">
      <c r="A5" s="4">
        <v>1</v>
      </c>
      <c r="B5" s="16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</row>
    <row r="6" spans="1:20" ht="21" customHeight="1">
      <c r="A6" s="5">
        <v>1</v>
      </c>
      <c r="B6" s="14" t="s">
        <v>22</v>
      </c>
      <c r="C6" s="6">
        <v>4337.60304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f>C6+D6+E6+F6+G6+H6</f>
        <v>4337.60304</v>
      </c>
      <c r="J6" s="7">
        <v>62.75</v>
      </c>
      <c r="K6" s="7">
        <f>(J6/I6)*100</f>
        <v>1.4466515128595079</v>
      </c>
      <c r="L6" s="7">
        <f>I6-J6</f>
        <v>4274.85304</v>
      </c>
      <c r="M6" s="8">
        <v>634</v>
      </c>
      <c r="N6" s="8">
        <v>98</v>
      </c>
      <c r="O6" s="8">
        <f>M6+N6</f>
        <v>732</v>
      </c>
      <c r="P6" s="8">
        <v>19</v>
      </c>
      <c r="Q6" s="8">
        <f>O6-P6</f>
        <v>713</v>
      </c>
      <c r="R6" s="8"/>
      <c r="S6" s="9"/>
      <c r="T6" s="10"/>
    </row>
    <row r="7" spans="1:20" ht="21" customHeight="1">
      <c r="A7" s="5">
        <v>2</v>
      </c>
      <c r="B7" s="14" t="s">
        <v>23</v>
      </c>
      <c r="C7" s="6">
        <v>7701.8695799999987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f t="shared" ref="I7:I36" si="0">C7+D7+E7+F7+G7+H7</f>
        <v>7701.8695799999987</v>
      </c>
      <c r="J7" s="7">
        <v>836.81</v>
      </c>
      <c r="K7" s="7">
        <f t="shared" ref="K7:K18" si="1">(J7/I7)*100</f>
        <v>10.865024281545937</v>
      </c>
      <c r="L7" s="7">
        <f t="shared" ref="L7:L18" si="2">I7-J7</f>
        <v>6865.0595799999992</v>
      </c>
      <c r="M7" s="8">
        <v>1355</v>
      </c>
      <c r="N7" s="8">
        <v>1180</v>
      </c>
      <c r="O7" s="8">
        <f t="shared" ref="O7:O36" si="3">M7+N7</f>
        <v>2535</v>
      </c>
      <c r="P7" s="8">
        <v>315</v>
      </c>
      <c r="Q7" s="8">
        <f t="shared" ref="Q7:Q36" si="4">O7-P7</f>
        <v>2220</v>
      </c>
      <c r="R7" s="8"/>
      <c r="S7" s="9"/>
      <c r="T7" s="10"/>
    </row>
    <row r="8" spans="1:20" ht="21" customHeight="1">
      <c r="A8" s="5">
        <v>3</v>
      </c>
      <c r="B8" s="14" t="s">
        <v>24</v>
      </c>
      <c r="C8" s="6">
        <v>2008.54016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f t="shared" si="0"/>
        <v>2008.54016</v>
      </c>
      <c r="J8" s="7">
        <v>182.85</v>
      </c>
      <c r="K8" s="7">
        <f t="shared" si="1"/>
        <v>9.1036267853364699</v>
      </c>
      <c r="L8" s="7">
        <f t="shared" si="2"/>
        <v>1825.6901600000001</v>
      </c>
      <c r="M8" s="8">
        <v>429</v>
      </c>
      <c r="N8" s="8">
        <v>0</v>
      </c>
      <c r="O8" s="8">
        <f t="shared" si="3"/>
        <v>429</v>
      </c>
      <c r="P8" s="8">
        <v>95</v>
      </c>
      <c r="Q8" s="8">
        <f t="shared" si="4"/>
        <v>334</v>
      </c>
      <c r="R8" s="8"/>
      <c r="S8" s="9"/>
      <c r="T8" s="10"/>
    </row>
    <row r="9" spans="1:20" ht="21" customHeight="1">
      <c r="A9" s="5">
        <v>4</v>
      </c>
      <c r="B9" s="14" t="s">
        <v>25</v>
      </c>
      <c r="C9" s="6">
        <v>5361.6889299999993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f t="shared" si="0"/>
        <v>5361.6889299999993</v>
      </c>
      <c r="J9" s="7">
        <v>235</v>
      </c>
      <c r="K9" s="7">
        <f t="shared" si="1"/>
        <v>4.3829472964221381</v>
      </c>
      <c r="L9" s="7">
        <f t="shared" si="2"/>
        <v>5126.6889299999993</v>
      </c>
      <c r="M9" s="8">
        <v>452</v>
      </c>
      <c r="N9" s="8">
        <v>0</v>
      </c>
      <c r="O9" s="8">
        <f t="shared" si="3"/>
        <v>452</v>
      </c>
      <c r="P9" s="8">
        <v>43</v>
      </c>
      <c r="Q9" s="8">
        <f t="shared" si="4"/>
        <v>409</v>
      </c>
      <c r="R9" s="11"/>
      <c r="S9" s="9"/>
      <c r="T9" s="10"/>
    </row>
    <row r="10" spans="1:20" ht="21" customHeight="1">
      <c r="A10" s="5">
        <v>5</v>
      </c>
      <c r="B10" s="14" t="s">
        <v>26</v>
      </c>
      <c r="C10" s="6">
        <v>4296.4019900000012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f t="shared" si="0"/>
        <v>4296.4019900000012</v>
      </c>
      <c r="J10" s="7">
        <v>0</v>
      </c>
      <c r="K10" s="7">
        <f t="shared" si="1"/>
        <v>0</v>
      </c>
      <c r="L10" s="7">
        <f t="shared" si="2"/>
        <v>4296.4019900000012</v>
      </c>
      <c r="M10" s="8">
        <v>1043</v>
      </c>
      <c r="N10" s="8"/>
      <c r="O10" s="8">
        <f t="shared" si="3"/>
        <v>1043</v>
      </c>
      <c r="P10" s="8"/>
      <c r="Q10" s="8">
        <f t="shared" si="4"/>
        <v>1043</v>
      </c>
      <c r="R10" s="8"/>
      <c r="S10" s="9"/>
      <c r="T10" s="10"/>
    </row>
    <row r="11" spans="1:20" ht="21" customHeight="1">
      <c r="A11" s="5">
        <v>6</v>
      </c>
      <c r="B11" s="14" t="s">
        <v>27</v>
      </c>
      <c r="C11" s="6">
        <v>492.26242000000002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f t="shared" si="0"/>
        <v>492.26242000000002</v>
      </c>
      <c r="J11" s="7"/>
      <c r="K11" s="7">
        <f t="shared" si="1"/>
        <v>0</v>
      </c>
      <c r="L11" s="7">
        <f t="shared" si="2"/>
        <v>492.26242000000002</v>
      </c>
      <c r="M11" s="8"/>
      <c r="N11" s="8"/>
      <c r="O11" s="8">
        <f t="shared" si="3"/>
        <v>0</v>
      </c>
      <c r="P11" s="8"/>
      <c r="Q11" s="8">
        <f t="shared" si="4"/>
        <v>0</v>
      </c>
      <c r="R11" s="8"/>
      <c r="S11" s="9"/>
      <c r="T11" s="10"/>
    </row>
    <row r="12" spans="1:20" ht="21" customHeight="1">
      <c r="A12" s="5">
        <v>7</v>
      </c>
      <c r="B12" s="14" t="s">
        <v>28</v>
      </c>
      <c r="C12" s="6">
        <v>8223.8362799999995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f t="shared" si="0"/>
        <v>8223.8362799999995</v>
      </c>
      <c r="J12" s="7">
        <v>125.06</v>
      </c>
      <c r="K12" s="7">
        <f t="shared" si="1"/>
        <v>1.5207014797235239</v>
      </c>
      <c r="L12" s="7">
        <f t="shared" si="2"/>
        <v>8098.7762799999991</v>
      </c>
      <c r="M12" s="8">
        <v>1242</v>
      </c>
      <c r="N12" s="8"/>
      <c r="O12" s="8">
        <f t="shared" si="3"/>
        <v>1242</v>
      </c>
      <c r="P12" s="8">
        <v>106</v>
      </c>
      <c r="Q12" s="8">
        <f t="shared" si="4"/>
        <v>1136</v>
      </c>
      <c r="R12" s="8"/>
      <c r="S12" s="9"/>
      <c r="T12" s="10"/>
    </row>
    <row r="13" spans="1:20" ht="21" customHeight="1">
      <c r="A13" s="5">
        <v>8</v>
      </c>
      <c r="B13" s="14" t="s">
        <v>29</v>
      </c>
      <c r="C13" s="6">
        <v>1049.7598800000001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f t="shared" si="0"/>
        <v>1049.7598800000001</v>
      </c>
      <c r="J13" s="7">
        <v>10.199999999999999</v>
      </c>
      <c r="K13" s="7">
        <f t="shared" si="1"/>
        <v>0.9716507740798781</v>
      </c>
      <c r="L13" s="7">
        <f t="shared" si="2"/>
        <v>1039.55988</v>
      </c>
      <c r="M13" s="8">
        <v>103</v>
      </c>
      <c r="N13" s="8">
        <v>0</v>
      </c>
      <c r="O13" s="8">
        <f t="shared" si="3"/>
        <v>103</v>
      </c>
      <c r="P13" s="8">
        <v>15</v>
      </c>
      <c r="Q13" s="8">
        <f t="shared" si="4"/>
        <v>88</v>
      </c>
      <c r="R13" s="8"/>
      <c r="S13" s="9"/>
      <c r="T13" s="10"/>
    </row>
    <row r="14" spans="1:20" ht="21" customHeight="1">
      <c r="A14" s="5">
        <v>9</v>
      </c>
      <c r="B14" s="14" t="s">
        <v>30</v>
      </c>
      <c r="C14" s="6">
        <v>4271.6440600000005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f t="shared" si="0"/>
        <v>4271.6440600000005</v>
      </c>
      <c r="J14" s="7">
        <v>260.11</v>
      </c>
      <c r="K14" s="7">
        <f t="shared" si="1"/>
        <v>6.0892245783231287</v>
      </c>
      <c r="L14" s="7">
        <f t="shared" si="2"/>
        <v>4011.5340600000004</v>
      </c>
      <c r="M14" s="8">
        <v>530</v>
      </c>
      <c r="N14" s="8">
        <v>89</v>
      </c>
      <c r="O14" s="8">
        <f t="shared" si="3"/>
        <v>619</v>
      </c>
      <c r="P14" s="8">
        <v>131</v>
      </c>
      <c r="Q14" s="8">
        <f t="shared" si="4"/>
        <v>488</v>
      </c>
      <c r="R14" s="8"/>
      <c r="S14" s="9"/>
      <c r="T14" s="10"/>
    </row>
    <row r="15" spans="1:20" ht="21" customHeight="1">
      <c r="A15" s="5">
        <v>10</v>
      </c>
      <c r="B15" s="14" t="s">
        <v>31</v>
      </c>
      <c r="C15" s="6">
        <v>2117.7592200000004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f t="shared" si="0"/>
        <v>2117.7592200000004</v>
      </c>
      <c r="J15" s="7">
        <v>187.9</v>
      </c>
      <c r="K15" s="7">
        <f t="shared" si="1"/>
        <v>8.8725856190582402</v>
      </c>
      <c r="L15" s="7">
        <f t="shared" si="2"/>
        <v>1929.8592200000003</v>
      </c>
      <c r="M15" s="8">
        <v>250</v>
      </c>
      <c r="N15" s="8">
        <v>0</v>
      </c>
      <c r="O15" s="8">
        <f t="shared" si="3"/>
        <v>250</v>
      </c>
      <c r="P15" s="8">
        <v>0</v>
      </c>
      <c r="Q15" s="8">
        <f t="shared" si="4"/>
        <v>250</v>
      </c>
      <c r="R15" s="8"/>
      <c r="S15" s="9"/>
      <c r="T15" s="10"/>
    </row>
    <row r="16" spans="1:20" ht="21" customHeight="1">
      <c r="A16" s="5">
        <v>11</v>
      </c>
      <c r="B16" s="14" t="s">
        <v>32</v>
      </c>
      <c r="C16" s="6">
        <v>9171.3565099999996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f t="shared" si="0"/>
        <v>9171.3565099999996</v>
      </c>
      <c r="J16" s="7">
        <v>3471</v>
      </c>
      <c r="K16" s="7">
        <f t="shared" si="1"/>
        <v>37.846091755515019</v>
      </c>
      <c r="L16" s="7">
        <f t="shared" si="2"/>
        <v>5700.3565099999996</v>
      </c>
      <c r="M16" s="8">
        <v>1278</v>
      </c>
      <c r="N16" s="8">
        <v>0</v>
      </c>
      <c r="O16" s="8">
        <f t="shared" si="3"/>
        <v>1278</v>
      </c>
      <c r="P16" s="8">
        <v>315</v>
      </c>
      <c r="Q16" s="8">
        <f t="shared" si="4"/>
        <v>963</v>
      </c>
      <c r="R16" s="8"/>
      <c r="S16" s="9"/>
      <c r="T16" s="10"/>
    </row>
    <row r="17" spans="1:20" ht="21" customHeight="1">
      <c r="A17" s="5">
        <v>12</v>
      </c>
      <c r="B17" s="14" t="s">
        <v>33</v>
      </c>
      <c r="C17" s="6">
        <v>4528.0613200000007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f t="shared" si="0"/>
        <v>4528.0613200000007</v>
      </c>
      <c r="J17" s="7">
        <v>356.5</v>
      </c>
      <c r="K17" s="7">
        <f t="shared" si="1"/>
        <v>7.8731265944958526</v>
      </c>
      <c r="L17" s="7">
        <f t="shared" si="2"/>
        <v>4171.5613200000007</v>
      </c>
      <c r="M17" s="8">
        <v>243</v>
      </c>
      <c r="N17" s="8">
        <v>401</v>
      </c>
      <c r="O17" s="8">
        <f t="shared" si="3"/>
        <v>644</v>
      </c>
      <c r="P17" s="8">
        <v>341</v>
      </c>
      <c r="Q17" s="8">
        <f t="shared" si="4"/>
        <v>303</v>
      </c>
      <c r="R17" s="8"/>
      <c r="S17" s="9"/>
      <c r="T17" s="10"/>
    </row>
    <row r="18" spans="1:20" ht="21" customHeight="1">
      <c r="A18" s="5">
        <v>13</v>
      </c>
      <c r="B18" s="14" t="s">
        <v>34</v>
      </c>
      <c r="C18" s="6">
        <v>5417.3790699999981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f t="shared" si="0"/>
        <v>5417.3790699999981</v>
      </c>
      <c r="J18" s="7">
        <v>2978.3</v>
      </c>
      <c r="K18" s="7">
        <f t="shared" si="1"/>
        <v>54.976769421453852</v>
      </c>
      <c r="L18" s="7">
        <f t="shared" si="2"/>
        <v>2439.079069999998</v>
      </c>
      <c r="M18" s="8">
        <v>109</v>
      </c>
      <c r="N18" s="8">
        <v>0</v>
      </c>
      <c r="O18" s="8">
        <f t="shared" si="3"/>
        <v>109</v>
      </c>
      <c r="P18" s="8">
        <v>79</v>
      </c>
      <c r="Q18" s="8">
        <f t="shared" si="4"/>
        <v>30</v>
      </c>
      <c r="R18" s="8"/>
      <c r="S18" s="9"/>
      <c r="T18" s="10"/>
    </row>
    <row r="19" spans="1:20" ht="21" customHeight="1">
      <c r="A19" s="5">
        <v>14</v>
      </c>
      <c r="B19" s="17" t="s">
        <v>35</v>
      </c>
      <c r="C19" s="6">
        <v>2035.5946700000004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f t="shared" si="0"/>
        <v>2035.5946700000004</v>
      </c>
      <c r="J19" s="7">
        <v>45.97</v>
      </c>
      <c r="K19" s="7">
        <f>(J19/I19)*100</f>
        <v>2.2583081336128665</v>
      </c>
      <c r="L19" s="7">
        <f>I19-J19</f>
        <v>1989.6246700000004</v>
      </c>
      <c r="M19" s="8">
        <v>134</v>
      </c>
      <c r="N19" s="8">
        <v>10</v>
      </c>
      <c r="O19" s="8">
        <f t="shared" si="3"/>
        <v>144</v>
      </c>
      <c r="P19" s="8">
        <v>9</v>
      </c>
      <c r="Q19" s="8">
        <f t="shared" si="4"/>
        <v>135</v>
      </c>
      <c r="R19" s="8"/>
      <c r="S19" s="9"/>
      <c r="T19" s="10"/>
    </row>
    <row r="20" spans="1:20" ht="21" customHeight="1">
      <c r="A20" s="5">
        <v>15</v>
      </c>
      <c r="B20" s="14" t="s">
        <v>36</v>
      </c>
      <c r="C20" s="6">
        <v>5252.2235699999992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f t="shared" si="0"/>
        <v>5252.2235699999992</v>
      </c>
      <c r="J20" s="7">
        <v>30.8</v>
      </c>
      <c r="K20" s="7">
        <f t="shared" ref="K20:K36" si="5">(J20/I20)*100</f>
        <v>0.58641829673674772</v>
      </c>
      <c r="L20" s="7">
        <f t="shared" ref="L20:L36" si="6">I20-J20</f>
        <v>5221.423569999999</v>
      </c>
      <c r="M20" s="8">
        <v>1282</v>
      </c>
      <c r="N20" s="8">
        <v>9</v>
      </c>
      <c r="O20" s="8">
        <f t="shared" si="3"/>
        <v>1291</v>
      </c>
      <c r="P20" s="8">
        <v>6</v>
      </c>
      <c r="Q20" s="8">
        <f t="shared" si="4"/>
        <v>1285</v>
      </c>
      <c r="R20" s="8"/>
      <c r="S20" s="9"/>
      <c r="T20" s="10"/>
    </row>
    <row r="21" spans="1:20" ht="21" customHeight="1">
      <c r="A21" s="5">
        <v>16</v>
      </c>
      <c r="B21" s="15" t="s">
        <v>37</v>
      </c>
      <c r="C21" s="6">
        <v>4208.7602799999995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f t="shared" si="0"/>
        <v>4208.7602799999995</v>
      </c>
      <c r="J21" s="7">
        <v>138.93</v>
      </c>
      <c r="K21" s="7">
        <f t="shared" si="5"/>
        <v>3.300972038255408</v>
      </c>
      <c r="L21" s="7">
        <f t="shared" si="6"/>
        <v>4069.8302799999997</v>
      </c>
      <c r="M21" s="8">
        <v>2221</v>
      </c>
      <c r="N21" s="8">
        <v>0</v>
      </c>
      <c r="O21" s="8">
        <f t="shared" si="3"/>
        <v>2221</v>
      </c>
      <c r="P21" s="8">
        <v>69</v>
      </c>
      <c r="Q21" s="8">
        <f t="shared" si="4"/>
        <v>2152</v>
      </c>
      <c r="R21" s="8"/>
      <c r="S21" s="9"/>
      <c r="T21" s="10"/>
    </row>
    <row r="22" spans="1:20" ht="21" customHeight="1">
      <c r="A22" s="5">
        <v>17</v>
      </c>
      <c r="B22" s="14" t="s">
        <v>38</v>
      </c>
      <c r="C22" s="6">
        <v>5399.17425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f t="shared" si="0"/>
        <v>5399.17425</v>
      </c>
      <c r="J22" s="7">
        <v>0</v>
      </c>
      <c r="K22" s="7">
        <f t="shared" si="5"/>
        <v>0</v>
      </c>
      <c r="L22" s="7">
        <f t="shared" si="6"/>
        <v>5399.17425</v>
      </c>
      <c r="M22" s="8">
        <v>971</v>
      </c>
      <c r="N22" s="8">
        <v>0</v>
      </c>
      <c r="O22" s="8">
        <f t="shared" si="3"/>
        <v>971</v>
      </c>
      <c r="P22" s="8">
        <v>0</v>
      </c>
      <c r="Q22" s="8">
        <f t="shared" si="4"/>
        <v>971</v>
      </c>
      <c r="R22" s="8"/>
      <c r="S22" s="9"/>
      <c r="T22" s="10"/>
    </row>
    <row r="23" spans="1:20" ht="21" customHeight="1">
      <c r="A23" s="5">
        <v>18</v>
      </c>
      <c r="B23" s="14" t="s">
        <v>39</v>
      </c>
      <c r="C23" s="6">
        <v>4132.3167300000005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f t="shared" si="0"/>
        <v>4132.3167300000005</v>
      </c>
      <c r="J23" s="7">
        <v>135.30000000000001</v>
      </c>
      <c r="K23" s="7">
        <f t="shared" si="5"/>
        <v>3.2741923923145162</v>
      </c>
      <c r="L23" s="7">
        <f t="shared" si="6"/>
        <v>3997.0167300000003</v>
      </c>
      <c r="M23" s="8">
        <v>539</v>
      </c>
      <c r="N23" s="8">
        <v>0</v>
      </c>
      <c r="O23" s="8">
        <f t="shared" si="3"/>
        <v>539</v>
      </c>
      <c r="P23" s="8">
        <v>37</v>
      </c>
      <c r="Q23" s="8">
        <f t="shared" si="4"/>
        <v>502</v>
      </c>
      <c r="R23" s="8"/>
      <c r="S23" s="9"/>
      <c r="T23" s="10"/>
    </row>
    <row r="24" spans="1:20" ht="21" customHeight="1">
      <c r="A24" s="5">
        <v>19</v>
      </c>
      <c r="B24" s="14" t="s">
        <v>40</v>
      </c>
      <c r="C24" s="6">
        <v>2750.0825700000005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f t="shared" si="0"/>
        <v>2750.0825700000005</v>
      </c>
      <c r="J24" s="7">
        <v>183.13</v>
      </c>
      <c r="K24" s="7">
        <f t="shared" si="5"/>
        <v>6.6590727855854874</v>
      </c>
      <c r="L24" s="7">
        <f t="shared" si="6"/>
        <v>2566.9525700000004</v>
      </c>
      <c r="M24" s="8">
        <v>499</v>
      </c>
      <c r="N24" s="8">
        <v>20</v>
      </c>
      <c r="O24" s="8">
        <f t="shared" si="3"/>
        <v>519</v>
      </c>
      <c r="P24" s="8">
        <v>85</v>
      </c>
      <c r="Q24" s="8">
        <f t="shared" si="4"/>
        <v>434</v>
      </c>
      <c r="R24" s="8"/>
      <c r="S24" s="9"/>
      <c r="T24" s="10"/>
    </row>
    <row r="25" spans="1:20" ht="21" customHeight="1">
      <c r="A25" s="5">
        <v>20</v>
      </c>
      <c r="B25" s="14" t="s">
        <v>41</v>
      </c>
      <c r="C25" s="6">
        <v>8175.3685799999985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f t="shared" si="0"/>
        <v>8175.3685799999985</v>
      </c>
      <c r="J25" s="7">
        <v>203.32</v>
      </c>
      <c r="K25" s="7">
        <f t="shared" si="5"/>
        <v>2.4869826725292432</v>
      </c>
      <c r="L25" s="7">
        <f t="shared" si="6"/>
        <v>7972.0485799999988</v>
      </c>
      <c r="M25" s="8">
        <v>880</v>
      </c>
      <c r="N25" s="8">
        <v>0</v>
      </c>
      <c r="O25" s="8">
        <f t="shared" si="3"/>
        <v>880</v>
      </c>
      <c r="P25" s="8">
        <v>15</v>
      </c>
      <c r="Q25" s="8">
        <f t="shared" si="4"/>
        <v>865</v>
      </c>
      <c r="R25" s="8"/>
      <c r="S25" s="9"/>
      <c r="T25" s="10"/>
    </row>
    <row r="26" spans="1:20" ht="21" customHeight="1">
      <c r="A26" s="5">
        <v>21</v>
      </c>
      <c r="B26" s="15" t="s">
        <v>42</v>
      </c>
      <c r="C26" s="6">
        <v>3183.9764299999997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f t="shared" si="0"/>
        <v>3183.9764299999997</v>
      </c>
      <c r="J26" s="7"/>
      <c r="K26" s="7">
        <f t="shared" si="5"/>
        <v>0</v>
      </c>
      <c r="L26" s="7">
        <f t="shared" si="6"/>
        <v>3183.9764299999997</v>
      </c>
      <c r="M26" s="8"/>
      <c r="N26" s="8"/>
      <c r="O26" s="8">
        <f t="shared" si="3"/>
        <v>0</v>
      </c>
      <c r="P26" s="8"/>
      <c r="Q26" s="8">
        <f t="shared" si="4"/>
        <v>0</v>
      </c>
      <c r="R26" s="8"/>
      <c r="S26" s="9"/>
      <c r="T26" s="10"/>
    </row>
    <row r="27" spans="1:20" ht="21" customHeight="1">
      <c r="A27" s="5">
        <v>22</v>
      </c>
      <c r="B27" s="14" t="s">
        <v>43</v>
      </c>
      <c r="C27" s="6">
        <v>9633.8431700000001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f t="shared" si="0"/>
        <v>9633.8431700000001</v>
      </c>
      <c r="J27" s="7">
        <v>392.86</v>
      </c>
      <c r="K27" s="7">
        <f t="shared" si="5"/>
        <v>4.0779156673774253</v>
      </c>
      <c r="L27" s="7">
        <f t="shared" si="6"/>
        <v>9240.9831699999995</v>
      </c>
      <c r="M27" s="8">
        <v>1578</v>
      </c>
      <c r="N27" s="8">
        <v>208</v>
      </c>
      <c r="O27" s="8">
        <f t="shared" si="3"/>
        <v>1786</v>
      </c>
      <c r="P27" s="8">
        <v>472</v>
      </c>
      <c r="Q27" s="8">
        <f t="shared" si="4"/>
        <v>1314</v>
      </c>
      <c r="R27" s="8"/>
      <c r="S27" s="9"/>
      <c r="T27" s="10"/>
    </row>
    <row r="28" spans="1:20" ht="21" customHeight="1">
      <c r="A28" s="5">
        <v>23</v>
      </c>
      <c r="B28" s="14" t="s">
        <v>44</v>
      </c>
      <c r="C28" s="6">
        <v>2995.2790799999993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f t="shared" si="0"/>
        <v>2995.2790799999993</v>
      </c>
      <c r="J28" s="7">
        <v>230.53</v>
      </c>
      <c r="K28" s="7">
        <f t="shared" si="5"/>
        <v>7.6964447666759668</v>
      </c>
      <c r="L28" s="7">
        <f t="shared" si="6"/>
        <v>2764.7490799999991</v>
      </c>
      <c r="M28" s="8">
        <v>513</v>
      </c>
      <c r="N28" s="8">
        <v>0</v>
      </c>
      <c r="O28" s="8">
        <f t="shared" si="3"/>
        <v>513</v>
      </c>
      <c r="P28" s="8">
        <v>42</v>
      </c>
      <c r="Q28" s="8">
        <f t="shared" si="4"/>
        <v>471</v>
      </c>
      <c r="R28" s="8"/>
      <c r="S28" s="9"/>
      <c r="T28" s="10"/>
    </row>
    <row r="29" spans="1:20" ht="21" customHeight="1">
      <c r="A29" s="5">
        <v>24</v>
      </c>
      <c r="B29" s="14" t="s">
        <v>45</v>
      </c>
      <c r="C29" s="6">
        <v>4850.9685500000005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f t="shared" si="0"/>
        <v>4850.9685500000005</v>
      </c>
      <c r="J29" s="7">
        <v>48.2</v>
      </c>
      <c r="K29" s="7">
        <f t="shared" si="5"/>
        <v>0.99361600684877649</v>
      </c>
      <c r="L29" s="7">
        <f t="shared" si="6"/>
        <v>4802.7685500000007</v>
      </c>
      <c r="M29" s="8">
        <v>278</v>
      </c>
      <c r="N29" s="8">
        <v>0</v>
      </c>
      <c r="O29" s="8">
        <f t="shared" si="3"/>
        <v>278</v>
      </c>
      <c r="P29" s="8">
        <v>2</v>
      </c>
      <c r="Q29" s="8">
        <f t="shared" si="4"/>
        <v>276</v>
      </c>
      <c r="R29" s="8"/>
      <c r="S29" s="9"/>
      <c r="T29" s="10"/>
    </row>
    <row r="30" spans="1:20" ht="21" customHeight="1">
      <c r="A30" s="5">
        <v>25</v>
      </c>
      <c r="B30" s="15" t="s">
        <v>46</v>
      </c>
      <c r="C30" s="6">
        <v>1105.1763900000001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f t="shared" si="0"/>
        <v>1105.1763900000001</v>
      </c>
      <c r="J30" s="7">
        <v>125.44</v>
      </c>
      <c r="K30" s="7">
        <f t="shared" si="5"/>
        <v>11.350224374590557</v>
      </c>
      <c r="L30" s="7">
        <f t="shared" si="6"/>
        <v>979.73639000000003</v>
      </c>
      <c r="M30" s="8">
        <v>288</v>
      </c>
      <c r="N30" s="8">
        <v>0</v>
      </c>
      <c r="O30" s="8">
        <f t="shared" si="3"/>
        <v>288</v>
      </c>
      <c r="P30" s="8">
        <v>54</v>
      </c>
      <c r="Q30" s="8">
        <f t="shared" si="4"/>
        <v>234</v>
      </c>
      <c r="R30" s="8"/>
      <c r="S30" s="9"/>
      <c r="T30" s="10"/>
    </row>
    <row r="31" spans="1:20" ht="21.75" customHeight="1">
      <c r="A31" s="5">
        <v>26</v>
      </c>
      <c r="B31" s="14" t="s">
        <v>47</v>
      </c>
      <c r="C31" s="6">
        <v>4561.2354699999996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f t="shared" si="0"/>
        <v>4561.2354699999996</v>
      </c>
      <c r="J31" s="7">
        <v>237</v>
      </c>
      <c r="K31" s="7">
        <f t="shared" si="5"/>
        <v>5.195960646162388</v>
      </c>
      <c r="L31" s="7">
        <f t="shared" si="6"/>
        <v>4324.2354699999996</v>
      </c>
      <c r="M31" s="8">
        <v>1285</v>
      </c>
      <c r="N31" s="8">
        <v>175</v>
      </c>
      <c r="O31" s="8">
        <f t="shared" si="3"/>
        <v>1460</v>
      </c>
      <c r="P31" s="8">
        <v>154</v>
      </c>
      <c r="Q31" s="8">
        <f t="shared" si="4"/>
        <v>1306</v>
      </c>
      <c r="R31" s="8"/>
      <c r="S31" s="9"/>
      <c r="T31" s="10"/>
    </row>
    <row r="32" spans="1:20" ht="21.75" customHeight="1">
      <c r="A32" s="5">
        <v>27</v>
      </c>
      <c r="B32" s="14" t="s">
        <v>48</v>
      </c>
      <c r="C32" s="6">
        <v>4986.3100000000004</v>
      </c>
      <c r="D32" s="7">
        <v>0</v>
      </c>
      <c r="E32" s="7">
        <v>0</v>
      </c>
      <c r="F32" s="7">
        <v>0</v>
      </c>
      <c r="G32" s="7">
        <v>0</v>
      </c>
      <c r="H32" s="7">
        <v>1.02</v>
      </c>
      <c r="I32" s="7">
        <f t="shared" si="0"/>
        <v>4987.3300000000008</v>
      </c>
      <c r="J32" s="7">
        <v>278.42</v>
      </c>
      <c r="K32" s="7">
        <f t="shared" si="5"/>
        <v>5.582546171999847</v>
      </c>
      <c r="L32" s="7">
        <f t="shared" si="6"/>
        <v>4708.9100000000008</v>
      </c>
      <c r="M32" s="8">
        <v>900</v>
      </c>
      <c r="N32" s="8">
        <v>95</v>
      </c>
      <c r="O32" s="8">
        <f t="shared" si="3"/>
        <v>995</v>
      </c>
      <c r="P32" s="8">
        <v>203</v>
      </c>
      <c r="Q32" s="8">
        <f t="shared" si="4"/>
        <v>792</v>
      </c>
      <c r="R32" s="8"/>
      <c r="S32" s="9"/>
      <c r="T32" s="10"/>
    </row>
    <row r="33" spans="1:20" ht="21" customHeight="1">
      <c r="A33" s="5">
        <v>28</v>
      </c>
      <c r="B33" s="14" t="s">
        <v>49</v>
      </c>
      <c r="C33" s="6">
        <v>3043.45795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f t="shared" si="0"/>
        <v>3043.45795</v>
      </c>
      <c r="J33" s="7"/>
      <c r="K33" s="7">
        <f t="shared" si="5"/>
        <v>0</v>
      </c>
      <c r="L33" s="7">
        <f t="shared" si="6"/>
        <v>3043.45795</v>
      </c>
      <c r="M33" s="8"/>
      <c r="N33" s="8"/>
      <c r="O33" s="8">
        <f t="shared" si="3"/>
        <v>0</v>
      </c>
      <c r="P33" s="8"/>
      <c r="Q33" s="8">
        <f t="shared" si="4"/>
        <v>0</v>
      </c>
      <c r="R33" s="8"/>
      <c r="S33" s="9"/>
      <c r="T33" s="10"/>
    </row>
    <row r="34" spans="1:20" ht="18.75" customHeight="1">
      <c r="A34" s="5">
        <v>29</v>
      </c>
      <c r="B34" s="14" t="s">
        <v>50</v>
      </c>
      <c r="C34" s="6">
        <v>2109.6013799999996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f t="shared" si="0"/>
        <v>2109.6013799999996</v>
      </c>
      <c r="J34" s="7">
        <v>181.92</v>
      </c>
      <c r="K34" s="7">
        <f t="shared" si="5"/>
        <v>8.6234300813739519</v>
      </c>
      <c r="L34" s="7">
        <f t="shared" si="6"/>
        <v>1927.6813799999995</v>
      </c>
      <c r="M34" s="8">
        <v>140</v>
      </c>
      <c r="N34" s="8">
        <v>0</v>
      </c>
      <c r="O34" s="8">
        <f t="shared" si="3"/>
        <v>140</v>
      </c>
      <c r="P34" s="8">
        <v>24</v>
      </c>
      <c r="Q34" s="8">
        <f t="shared" si="4"/>
        <v>116</v>
      </c>
      <c r="R34" s="8"/>
      <c r="S34" s="9"/>
      <c r="T34" s="10"/>
    </row>
    <row r="35" spans="1:20" ht="20.25">
      <c r="A35" s="5">
        <v>30</v>
      </c>
      <c r="B35" s="15" t="s">
        <v>51</v>
      </c>
      <c r="C35" s="6">
        <v>3775.929259999999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f t="shared" si="0"/>
        <v>3775.929259999999</v>
      </c>
      <c r="J35" s="7">
        <v>156.5</v>
      </c>
      <c r="K35" s="7">
        <f t="shared" si="5"/>
        <v>4.1446751044271428</v>
      </c>
      <c r="L35" s="7">
        <f t="shared" si="6"/>
        <v>3619.429259999999</v>
      </c>
      <c r="M35" s="8">
        <v>0</v>
      </c>
      <c r="N35" s="8">
        <v>0</v>
      </c>
      <c r="O35" s="8">
        <f t="shared" si="3"/>
        <v>0</v>
      </c>
      <c r="P35" s="8">
        <v>0</v>
      </c>
      <c r="Q35" s="8">
        <f t="shared" si="4"/>
        <v>0</v>
      </c>
      <c r="R35" s="8"/>
      <c r="S35" s="9"/>
      <c r="T35" s="10"/>
    </row>
    <row r="36" spans="1:20" ht="23.25" customHeight="1">
      <c r="A36" s="19" t="s">
        <v>52</v>
      </c>
      <c r="B36" s="20"/>
      <c r="C36" s="12">
        <f t="shared" ref="C36:G36" si="7">SUM(C6:C35)</f>
        <v>131177.46078999995</v>
      </c>
      <c r="D36" s="12">
        <f t="shared" si="7"/>
        <v>0</v>
      </c>
      <c r="E36" s="12">
        <f t="shared" si="7"/>
        <v>0</v>
      </c>
      <c r="F36" s="12">
        <f t="shared" si="7"/>
        <v>0</v>
      </c>
      <c r="G36" s="12">
        <f t="shared" si="7"/>
        <v>0</v>
      </c>
      <c r="H36" s="7">
        <f>SUM(H6:H35)</f>
        <v>1.02</v>
      </c>
      <c r="I36" s="7">
        <f t="shared" si="0"/>
        <v>131178.48078999994</v>
      </c>
      <c r="J36" s="7">
        <f>SUM(J6:J35)</f>
        <v>11094.8</v>
      </c>
      <c r="K36" s="7">
        <f t="shared" si="5"/>
        <v>8.4577896718908967</v>
      </c>
      <c r="L36" s="7">
        <f t="shared" si="6"/>
        <v>120083.68078999994</v>
      </c>
      <c r="M36" s="8">
        <f>SUM(M6:M35)</f>
        <v>19176</v>
      </c>
      <c r="N36" s="8">
        <f>SUM(N6:N35)</f>
        <v>2285</v>
      </c>
      <c r="O36" s="8">
        <f t="shared" si="3"/>
        <v>21461</v>
      </c>
      <c r="P36" s="8">
        <f>SUM(P6:P35)</f>
        <v>2631</v>
      </c>
      <c r="Q36" s="8">
        <f t="shared" si="4"/>
        <v>18830</v>
      </c>
      <c r="R36" s="8"/>
      <c r="S36" s="9"/>
    </row>
    <row r="37" spans="1:20" ht="21" customHeight="1">
      <c r="B37" s="21" t="s">
        <v>53</v>
      </c>
      <c r="C37" s="21"/>
      <c r="I37" s="13"/>
      <c r="K37" s="13"/>
      <c r="L37" s="13"/>
    </row>
    <row r="41" spans="1:20">
      <c r="L41" s="10"/>
    </row>
  </sheetData>
  <mergeCells count="21">
    <mergeCell ref="A1:R1"/>
    <mergeCell ref="A2:A4"/>
    <mergeCell ref="B2:B4"/>
    <mergeCell ref="C2:L2"/>
    <mergeCell ref="M2:O2"/>
    <mergeCell ref="P2:P4"/>
    <mergeCell ref="Q2:Q4"/>
    <mergeCell ref="R2:R4"/>
    <mergeCell ref="C3:C4"/>
    <mergeCell ref="D3:D4"/>
    <mergeCell ref="K3:K4"/>
    <mergeCell ref="L3:L4"/>
    <mergeCell ref="M3:O3"/>
    <mergeCell ref="H3:H4"/>
    <mergeCell ref="I3:I4"/>
    <mergeCell ref="J3:J4"/>
    <mergeCell ref="A36:B36"/>
    <mergeCell ref="B37:C37"/>
    <mergeCell ref="E3:E4"/>
    <mergeCell ref="F3:F4"/>
    <mergeCell ref="G3:G4"/>
  </mergeCells>
  <printOptions horizontalCentered="1" verticalCentered="1"/>
  <pageMargins left="0" right="0" top="0" bottom="0" header="0.22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April-2017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</dc:creator>
  <cp:lastModifiedBy>26271MSDO</cp:lastModifiedBy>
  <dcterms:created xsi:type="dcterms:W3CDTF">2017-05-17T11:03:56Z</dcterms:created>
  <dcterms:modified xsi:type="dcterms:W3CDTF">2017-05-18T05:55:39Z</dcterms:modified>
</cp:coreProperties>
</file>